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5.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externalReferences>
    <externalReference r:id="rId8"/>
  </externalReferences>
  <definedNames>
    <definedName name="_xlnm.Print_Area" localSheetId="0">Anexa_1!$A$1:$F$100</definedName>
  </definedNames>
  <calcPr calcId="162913"/>
</workbook>
</file>

<file path=xl/calcChain.xml><?xml version="1.0" encoding="utf-8"?>
<calcChain xmlns="http://schemas.openxmlformats.org/spreadsheetml/2006/main">
  <c r="D39" i="10" l="1"/>
  <c r="D38" i="10"/>
  <c r="D37" i="10"/>
  <c r="D35" i="10"/>
  <c r="D34" i="10"/>
  <c r="D33" i="10"/>
  <c r="D32" i="10"/>
  <c r="D31" i="10"/>
  <c r="D30" i="10"/>
  <c r="D29" i="10"/>
  <c r="D28" i="10"/>
  <c r="D27" i="10"/>
  <c r="D26" i="10" s="1"/>
  <c r="D23" i="10"/>
  <c r="D22" i="10"/>
  <c r="D21" i="10"/>
  <c r="D20" i="10" s="1"/>
  <c r="D19" i="10"/>
  <c r="D18" i="10"/>
  <c r="D17" i="10"/>
  <c r="D16" i="10" s="1"/>
  <c r="D15" i="10"/>
  <c r="D14" i="10"/>
  <c r="D13" i="10"/>
  <c r="D12" i="10"/>
  <c r="D11" i="10"/>
  <c r="D10" i="10" s="1"/>
  <c r="B3" i="12" l="1"/>
  <c r="B3" i="11"/>
  <c r="B3" i="10"/>
  <c r="A9" i="6" l="1"/>
  <c r="A9" i="7"/>
  <c r="A9" i="8"/>
  <c r="B44" i="8" l="1"/>
  <c r="B46" i="7"/>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ho-infoware1 IW_MDA Chart of Accounts"/>
    <s v="{[Dim Date].[Dates].[Year].&amp;[2018].&amp;[5].&amp;[2018-05-31T00:00:00]}"/>
    <s v="{[Dim Organisational Unit].[Organisational Units].&amp;[N/A],[Dim Organisational Unit].[Organisational Units].&amp;[BKW.OU10],[Dim Organisational Unit].[Organisational Units].&amp;[BKW.OU11],[Dim Organisational Unit].[Organisational Units].&amp;[BKW.OU12],[Dim Organisational Unit].[Organisational Units].&amp;[BKW.OU13],[Dim Organisational Unit].[Organisational Units].&amp;[BKW.OU14],[Dim Organisational Unit].[Organisational Units].&amp;[BKW.OU15],[Dim Organisational Unit].[Organisational Units].&amp;[BKW.OU16],[Dim Organisational Unit].[Organisational Units].&amp;[BKW.OU17],[Dim Organisational Unit].[Organisational Units].&amp;[BKW.OU18],[Dim Organisational Unit].[Organisational Units].&amp;[BKW.OU19],[Dim Organisational Unit].[Organisational Units].&amp;[BKW.OU20],[Dim Organisational Unit].[Organisational Units].&amp;[BKW.OU21],[Dim Organisational Unit].[Organisational Units].&amp;[BKW.OU22],[Dim Organisational Unit].[Organisational Units].&amp;[BKW.OU23],[Dim Organisational Unit].[Organisational Units].&amp;[BKW.OU24],[Dim Organisational Unit].[Organisational Units].&amp;[BKW.OU25],[Dim Organisational Unit].[Organisational Units].&amp;[BKW.OU26],[Dim Organisational Unit].[Organisational Units].&amp;[BKW.OU27],[Dim Organisational Unit].[Organisational Units].&amp;[BKW.OU31],[Dim Organisational Unit].[Organisational Units].&amp;[BKW.OU32],[Dim Organisational Unit].[Organisational Units].&amp;[BKW.OU33],[Dim Organisational Unit].[Organisational Units].&amp;[BKW.OU34],[Dim Organisational Unit].[Organisational Units].&amp;[BKW.OU35],[Dim Organisational Unit].[Organisational Units].&amp;[BKW.OU36],[Dim Organisational Unit].[Organisational Units].&amp;[BKW.OU37],[Dim Organisational Unit].[Organisational Units].&amp;[BKW.OU38],[Dim Organisational Unit].[Organisational Units].&amp;[BKW.OU39],[Dim Organisational Unit].[Organisational Units].&amp;[BKW.OU40],[Dim Organisational Unit].[Organisational Units].&amp;[BKW.OU41],[Dim Organisational Unit].[Organisational Units].&amp;[BKW.OU42],[Dim Organisational Unit].[Organisational Units].&amp;[BKW.OU43],[Dim Organisational Unit].[Organisational Units].&amp;[BKW.OU44],[Dim Organisational Unit].[Organisational Units].&amp;[BKW.OU45],[Dim Organisational Unit].[Organisational Units].&amp;[BKW.OU46],[Dim Organisational Unit].[Organisational Units].&amp;[BKW.OU47],[Dim Organisational Unit].[Organisational Units].&amp;[BKW.OU48],[Dim Organisational Unit].[Organisational Units].&amp;[BKW.OU49],[Dim Organisational Unit].[Organisational Units].&amp;[BKW.OU50],[Dim Organisational Unit].[Organisational Units].&amp;[BKW.OU51],[Dim Organisational Unit].[Organisational Units].&amp;[BKW.OU52],[Dim Organisational Unit].[Organisational Units].&amp;[BKW.OU53],[Dim Organisational Unit].[Organisational Units].&amp;[BKW.OU54],[Dim Organisational Unit].[Organisational Units].&amp;[BKW.OU55],[Dim Organisational Unit].[Organisational Units].&amp;[BKW.OU56],[Dim Organisational Unit].[Organisational Units].&amp;[BKW.OU57],[Dim Organisational Unit].[Organisational Units].&amp;[BKW.OU90],[Dim Organisational Unit].[Organisational Units].&amp;[BKW.NON_DIST]}"/>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<sst xmlns="http://schemas.openxmlformats.org/spreadsheetml/2006/main" count="730" uniqueCount="448">
  <si>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</si>
  <si>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</si>
  <si>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</si>
  <si>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</si>
  <si>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</si>
  <si>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</si>
  <si>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</si>
  <si>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</si>
  <si>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</si>
  <si>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</si>
  <si>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</si>
  <si>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</si>
  <si>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</si>
  <si>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</si>
  <si>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</si>
  <si>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</si>
  <si>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</si>
  <si>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</si>
  <si>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</si>
  <si>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</si>
  <si>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</si>
  <si>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</si>
  <si>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</si>
  <si>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</si>
  <si>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</si>
  <si>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</si>
  <si>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</si>
  <si>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</si>
  <si>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</si>
  <si>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</si>
  <si>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</si>
  <si>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</si>
  <si>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</si>
  <si>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</si>
  <si>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</si>
  <si>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</si>
  <si>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</si>
  <si>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</si>
  <si>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</si>
  <si>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</si>
  <si>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</si>
  <si>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</si>
  <si>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</si>
  <si>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</si>
  <si>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</si>
  <si>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</si>
  <si>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</si>
  <si>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</si>
  <si>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</si>
  <si>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</si>
  <si>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</si>
  <si>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</si>
  <si>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</si>
  <si>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</si>
  <si>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</si>
  <si>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</si>
  <si>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</si>
  <si>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</si>
  <si>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</si>
  <si>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</si>
  <si>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</si>
  <si>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</si>
  <si>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</si>
  <si>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</si>
  <si>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</si>
  <si>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</si>
  <si>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</si>
  <si>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</si>
  <si>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</si>
  <si>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</si>
  <si>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</si>
  <si>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</si>
  <si>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</si>
  <si>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</si>
  <si>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</si>
  <si>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</si>
  <si>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</si>
  <si>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</si>
  <si>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</si>
  <si>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</si>
  <si>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</si>
  <si>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</si>
  <si>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</si>
  <si>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</si>
  <si>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</si>
  <si>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</si>
  <si>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</si>
  <si>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</si>
  <si>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</si>
  <si>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</si>
  <si>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</si>
  <si>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</si>
  <si>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</si>
  <si>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</si>
  <si>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</si>
  <si>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</si>
  <si>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</si>
  <si>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</si>
  <si>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</si>
  <si>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</si>
  <si>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</si>
  <si>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</si>
  <si>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</si>
  <si>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</si>
  <si>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</si>
  <si>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</si>
  <si>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</si>
  <si>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</si>
  <si>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</si>
  <si>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</si>
  <si>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</si>
  <si>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</si>
  <si>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</si>
  <si>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</si>
  <si>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</si>
  <si>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</si>
  <si>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</si>
  <si>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</si>
  <si>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</si>
  <si>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</si>
  <si>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</si>
  <si>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</si>
  <si>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</si>
  <si>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</si>
  <si>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</si>
  <si>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</si>
  <si>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</si>
  <si>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</si>
  <si>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</si>
  <si>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</si>
  <si>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</si>
  <si>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</si>
  <si>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</si>
  <si>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</si>
  <si>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</si>
  <si>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</si>
  <si>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</si>
  <si>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</si>
  <si>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</si>
  <si>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</si>
  <si>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</si>
  <si>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</si>
  <si>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</si>
  <si>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</si>
  <si>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</si>
  <si>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</si>
  <si>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</si>
  <si>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</si>
  <si>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</si>
  <si>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</si>
  <si>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</si>
  <si>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</si>
  <si>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</si>
  <si>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</si>
  <si>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</si>
  <si>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</si>
  <si>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</si>
  <si>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</si>
  <si>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</si>
  <si>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</si>
  <si>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</si>
  <si>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</si>
  <si>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</si>
  <si>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</si>
  <si>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</si>
  <si>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</si>
  <si>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</si>
  <si>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</si>
  <si>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</si>
  <si>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</si>
  <si>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</si>
  <si>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</si>
  <si>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</si>
  <si>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</si>
  <si>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</si>
  <si>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</si>
  <si>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</si>
  <si>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</si>
  <si>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</si>
  <si>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</si>
  <si>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</si>
  <si>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</si>
  <si>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</si>
  <si>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</si>
  <si>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</si>
  <si>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</si>
  <si>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</si>
  <si>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</si>
  <si>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</si>
  <si>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</si>
  <si>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</si>
  <si>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</si>
  <si>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</si>
  <si>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</si>
  <si>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</si>
  <si>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</si>
  <si>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</si>
  <si>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</si>
  <si>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</si>
  <si>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</si>
  <si>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</si>
  <si>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</si>
  <si>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</si>
  <si>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</si>
  <si>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</si>
  <si>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</si>
  <si>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</si>
  <si>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</si>
  <si>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</si>
  <si>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</si>
  <si>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</si>
  <si>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</si>
  <si>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</si>
  <si>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</si>
  <si>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</si>
  <si>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</si>
  <si>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</si>
  <si>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</si>
  <si>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</si>
  <si>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</si>
  <si>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</si>
  <si>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</si>
  <si>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</si>
  <si>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</si>
  <si>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</si>
  <si>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</si>
  <si>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</si>
  <si>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</si>
  <si>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</si>
  <si>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</si>
  <si>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</si>
  <si>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</si>
  <si>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</si>
  <si>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</si>
  <si>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</si>
  <si>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</si>
  <si>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</si>
  <si>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</si>
  <si>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</si>
  <si>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</si>
  <si>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</si>
  <si>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</si>
  <si>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</si>
  <si>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</si>
  <si>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</si>
  <si>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</si>
  <si>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</si>
  <si>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</si>
  <si>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</si>
  <si>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</si>
  <si>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</si>
  <si>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</si>
  <si>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</si>
  <si>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</si>
  <si>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</si>
  <si>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</si>
  <si>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</si>
  <si>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</si>
  <si>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</si>
  <si>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</si>
  <si>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</si>
  <si>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</si>
  <si>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</si>
  <si>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</si>
  <si>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</si>
  <si>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</si>
  <si>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</si>
  <si>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</si>
  <si>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</si>
  <si>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</si>
  <si>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</si>
  <si>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</si>
  <si>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</si>
  <si>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</si>
  <si>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</si>
  <si>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</si>
  <si>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</si>
  <si>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</si>
  <si>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</si>
  <si>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</si>
  <si>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</si>
  <si>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</si>
  <si>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</si>
  <si>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</si>
  <si>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</si>
  <si>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</si>
  <si>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</si>
  <si>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</si>
  <si>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</si>
  <si>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</si>
  <si>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</si>
  <si>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</si>
  <si>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</si>
  <si>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</si>
  <si>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</si>
  <si>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</si>
  <si>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</si>
  <si>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</si>
  <si>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</si>
  <si>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</si>
  <si>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</si>
  <si>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</si>
  <si>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</si>
  <si>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</si>
  <si>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</si>
  <si>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</si>
  <si>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</si>
  <si>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</si>
  <si>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</si>
  <si>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</si>
  <si>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</si>
  <si>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</si>
  <si>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</si>
  <si>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</si>
  <si>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</si>
  <si>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</si>
  <si>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</si>
  <si>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</si>
  <si>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</si>
  <si>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</si>
  <si>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</si>
  <si>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</si>
  <si>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</si>
  <si>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</si>
  <si>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</si>
  <si>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</si>
  <si>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</si>
  <si>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</si>
  <si>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</si>
  <si>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</si>
  <si>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</si>
  <si>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</si>
  <si>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</si>
  <si>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</si>
  <si>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</si>
  <si>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</si>
  <si>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</si>
  <si>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</si>
  <si>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</si>
  <si>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</si>
  <si>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</si>
  <si>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</si>
  <si>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</si>
  <si>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</si>
  <si>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</si>
  <si>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</si>
  <si>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</si>
  <si>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</si>
  <si>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</si>
  <si>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</si>
  <si>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</si>
  <si>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</si>
  <si>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</si>
  <si>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</si>
  <si>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</si>
  <si>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</si>
  <si>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</si>
  <si>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</si>
  <si>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</si>
  <si>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</si>
  <si>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</si>
  <si>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</si>
  <si>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</si>
  <si>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</si>
  <si>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</si>
  <si>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</si>
  <si>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</si>
  <si>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</si>
  <si>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</si>
  <si>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</si>
  <si>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</si>
  <si>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</si>
  <si>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</si>
  <si>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</si>
  <si>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</si>
  <si>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</si>
  <si>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</si>
  <si>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</si>
  <si>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</si>
  <si>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</si>
  <si>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</si>
  <si>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</si>
  <si>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</si>
  <si>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</si>
  <si>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</si>
  <si>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</si>
  <si>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</si>
  <si>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</si>
  <si>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</si>
  <si>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</si>
  <si>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</si>
  <si>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</si>
  <si>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</si>
  <si>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</si>
  <si>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</si>
  <si>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</si>
  <si>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</si>
  <si>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</si>
  <si>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</si>
  <si>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</si>
  <si>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</si>
  <si>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</si>
  <si>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</si>
  <si>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</si>
  <si>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</si>
  <si>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</si>
  <si>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</si>
  <si>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</si>
  <si>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</si>
  <si>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</si>
  <si>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</si>
  <si>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</si>
  <si>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</si>
  <si>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</si>
  <si>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</si>
  <si>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</si>
  <si>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</si>
  <si>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</si>
  <si>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</si>
  <si>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</si>
  <si>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</si>
  <si>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</si>
  <si>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</si>
  <si>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</si>
  <si>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</si>
  <si>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</si>
  <si>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</si>
  <si>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</si>
  <si>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</si>
  <si>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</si>
  <si>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</si>
  <si>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</si>
  <si>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</si>
  <si>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</si>
  <si>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</si>
  <si>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</si>
  <si>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</si>
  <si>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</si>
  <si>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</si>
  <si>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</si>
  <si>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</si>
  <si>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</si>
  <si>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</si>
  <si>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</si>
  <si>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</si>
  <si>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</si>
  <si>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</si>
  <si>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31.05.2018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</si>
</sst>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FINREP_SOLO_LUNAR_2018.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Reguli"/>
      <sheetName val="Source"/>
      <sheetName val="f01.01"/>
      <sheetName val="f01.02"/>
      <sheetName val="f01.03"/>
      <sheetName val="f02.00"/>
      <sheetName val="f04.01"/>
      <sheetName val="f04.02.1"/>
      <sheetName val="f04.02.2"/>
      <sheetName val="f04.03.1"/>
      <sheetName val="f04.04.1"/>
      <sheetName val="f04.05"/>
      <sheetName val="f07.00"/>
      <sheetName val="f08.01"/>
      <sheetName val="f08.02"/>
      <sheetName val="f16.01"/>
      <sheetName val="f46.00"/>
      <sheetName val="ctx"/>
    </sheetNames>
    <sheetDataSet>
      <sheetData sheetId="0"/>
      <sheetData sheetId="1"/>
      <sheetData sheetId="2">
        <row r="1">
          <cell r="E1" t="str" vm="1">
            <v>2018-05-31</v>
          </cell>
        </row>
        <row r="2">
          <cell r="E2" t="str" vm="2">
            <v>(Multiple Items)</v>
          </cell>
        </row>
        <row r="4">
          <cell r="E4" t="str">
            <v>Balance in Local Currency</v>
          </cell>
        </row>
        <row r="5">
          <cell r="E5">
            <v>-5.7071447372436523E-6</v>
          </cell>
        </row>
        <row r="6">
          <cell r="A6">
            <v>1</v>
          </cell>
          <cell r="C6">
            <v>0</v>
          </cell>
          <cell r="E6">
            <v>3302135782.496932</v>
          </cell>
        </row>
        <row r="7">
          <cell r="A7" t="str">
            <v>1</v>
          </cell>
          <cell r="C7">
            <v>0</v>
          </cell>
          <cell r="E7">
            <v>761842310.20732105</v>
          </cell>
        </row>
        <row r="8">
          <cell r="A8" t="str">
            <v>1</v>
          </cell>
          <cell r="C8">
            <v>0</v>
          </cell>
          <cell r="E8">
            <v>174809363.17695999</v>
          </cell>
        </row>
        <row r="9">
          <cell r="A9" t="str">
            <v>1</v>
          </cell>
          <cell r="C9" t="str">
            <v>020</v>
          </cell>
          <cell r="E9">
            <v>141521823.3258</v>
          </cell>
        </row>
        <row r="10">
          <cell r="A10" t="str">
            <v>1</v>
          </cell>
          <cell r="C10" t="str">
            <v>020</v>
          </cell>
          <cell r="E10">
            <v>0</v>
          </cell>
        </row>
        <row r="11">
          <cell r="A11" t="str">
            <v>1</v>
          </cell>
          <cell r="C11" t="str">
            <v>020</v>
          </cell>
          <cell r="E11">
            <v>0</v>
          </cell>
        </row>
        <row r="12">
          <cell r="A12" t="str">
            <v>1</v>
          </cell>
          <cell r="C12" t="str">
            <v>020</v>
          </cell>
          <cell r="E12">
            <v>33287539.851159997</v>
          </cell>
        </row>
        <row r="13">
          <cell r="A13" t="str">
            <v>1</v>
          </cell>
          <cell r="C13">
            <v>0</v>
          </cell>
          <cell r="E13">
            <v>459267297.20302105</v>
          </cell>
        </row>
        <row r="14">
          <cell r="A14">
            <v>1</v>
          </cell>
          <cell r="C14" t="str">
            <v>030</v>
          </cell>
          <cell r="E14">
            <v>258724541.16</v>
          </cell>
        </row>
        <row r="15">
          <cell r="A15" t="str">
            <v>1</v>
          </cell>
          <cell r="C15" t="str">
            <v>040</v>
          </cell>
          <cell r="E15">
            <v>207836771.49459103</v>
          </cell>
        </row>
        <row r="16">
          <cell r="A16" t="str">
            <v>1</v>
          </cell>
          <cell r="E16">
            <v>-7294015.4515699996</v>
          </cell>
        </row>
        <row r="17">
          <cell r="A17">
            <v>1</v>
          </cell>
          <cell r="C17" t="str">
            <v>030</v>
          </cell>
          <cell r="E17">
            <v>-7273743.3899999997</v>
          </cell>
        </row>
        <row r="18">
          <cell r="A18" t="str">
            <v>1</v>
          </cell>
          <cell r="C18" t="str">
            <v>040</v>
          </cell>
          <cell r="E18">
            <v>-7151.010448</v>
          </cell>
        </row>
        <row r="19">
          <cell r="A19" t="str">
            <v>1</v>
          </cell>
          <cell r="C19" t="str">
            <v>040</v>
          </cell>
          <cell r="E19">
            <v>-974.41731800000002</v>
          </cell>
        </row>
        <row r="20">
          <cell r="A20" t="str">
            <v>1</v>
          </cell>
          <cell r="C20" t="str">
            <v>040</v>
          </cell>
          <cell r="E20">
            <v>-12146.633804000001</v>
          </cell>
        </row>
        <row r="21">
          <cell r="A21" t="str">
            <v>1</v>
          </cell>
          <cell r="C21">
            <v>0</v>
          </cell>
          <cell r="E21">
            <v>0</v>
          </cell>
        </row>
        <row r="22">
          <cell r="A22" t="str">
            <v>1</v>
          </cell>
          <cell r="C22" t="str">
            <v>030</v>
          </cell>
          <cell r="E22">
            <v>0</v>
          </cell>
        </row>
        <row r="23">
          <cell r="A23" t="str">
            <v>1</v>
          </cell>
          <cell r="C23">
            <v>0</v>
          </cell>
          <cell r="E23">
            <v>3380321.5453400002</v>
          </cell>
        </row>
        <row r="24">
          <cell r="A24" t="str">
            <v>1</v>
          </cell>
          <cell r="C24" t="str">
            <v>183</v>
          </cell>
          <cell r="E24">
            <v>3390760</v>
          </cell>
        </row>
        <row r="25">
          <cell r="A25" t="str">
            <v>1</v>
          </cell>
          <cell r="C25" t="str">
            <v>183</v>
          </cell>
          <cell r="E25">
            <v>-10438.454659999999</v>
          </cell>
        </row>
        <row r="26">
          <cell r="A26" t="str">
            <v>1</v>
          </cell>
          <cell r="C26">
            <v>0</v>
          </cell>
          <cell r="E26">
            <v>124385328.28200001</v>
          </cell>
        </row>
        <row r="27">
          <cell r="A27" t="str">
            <v>1</v>
          </cell>
          <cell r="C27" t="str">
            <v>184</v>
          </cell>
          <cell r="E27">
            <v>124385328.28200001</v>
          </cell>
        </row>
        <row r="28">
          <cell r="A28" t="str">
            <v>1</v>
          </cell>
          <cell r="C28">
            <v>0</v>
          </cell>
          <cell r="E28">
            <v>453703266.33323801</v>
          </cell>
        </row>
        <row r="29">
          <cell r="A29" t="str">
            <v>1</v>
          </cell>
          <cell r="C29">
            <v>0</v>
          </cell>
          <cell r="E29">
            <v>-3487023.2867620001</v>
          </cell>
        </row>
        <row r="30">
          <cell r="A30" t="str">
            <v>1</v>
          </cell>
          <cell r="C30" t="str">
            <v>183</v>
          </cell>
          <cell r="E30">
            <v>0</v>
          </cell>
        </row>
        <row r="31">
          <cell r="A31" t="str">
            <v>1</v>
          </cell>
          <cell r="C31" t="str">
            <v>184</v>
          </cell>
          <cell r="E31">
            <v>-3487023.2867620001</v>
          </cell>
        </row>
        <row r="32">
          <cell r="A32" t="str">
            <v>1</v>
          </cell>
          <cell r="C32">
            <v>0</v>
          </cell>
          <cell r="E32">
            <v>1200000</v>
          </cell>
        </row>
        <row r="33">
          <cell r="A33" t="str">
            <v>1</v>
          </cell>
          <cell r="C33" t="str">
            <v>142</v>
          </cell>
          <cell r="E33">
            <v>1200000</v>
          </cell>
        </row>
        <row r="34">
          <cell r="A34" t="str">
            <v>1</v>
          </cell>
          <cell r="C34">
            <v>0</v>
          </cell>
          <cell r="E34">
            <v>470000000</v>
          </cell>
        </row>
        <row r="35">
          <cell r="A35" t="str">
            <v>1</v>
          </cell>
          <cell r="C35" t="str">
            <v>182</v>
          </cell>
          <cell r="E35">
            <v>470000000</v>
          </cell>
        </row>
        <row r="36">
          <cell r="A36" t="str">
            <v>1</v>
          </cell>
          <cell r="C36">
            <v>0</v>
          </cell>
          <cell r="E36">
            <v>-14009710.380000001</v>
          </cell>
        </row>
        <row r="37">
          <cell r="A37" t="str">
            <v>1</v>
          </cell>
          <cell r="C37" t="str">
            <v>182</v>
          </cell>
          <cell r="E37">
            <v>-857758</v>
          </cell>
        </row>
        <row r="38">
          <cell r="A38" t="str">
            <v>1</v>
          </cell>
          <cell r="C38" t="str">
            <v>182</v>
          </cell>
          <cell r="E38">
            <v>-13151952.380000001</v>
          </cell>
        </row>
        <row r="39">
          <cell r="A39" t="str">
            <v>1</v>
          </cell>
          <cell r="C39">
            <v>0</v>
          </cell>
          <cell r="E39">
            <v>655708617.57573402</v>
          </cell>
        </row>
        <row r="40">
          <cell r="A40" t="str">
            <v>1</v>
          </cell>
          <cell r="C40">
            <v>0</v>
          </cell>
          <cell r="E40">
            <v>568319376.10786796</v>
          </cell>
        </row>
        <row r="41">
          <cell r="A41" t="str">
            <v>1</v>
          </cell>
          <cell r="C41" t="str">
            <v>183</v>
          </cell>
          <cell r="E41">
            <v>38442151.841375999</v>
          </cell>
        </row>
        <row r="42">
          <cell r="A42" t="str">
            <v>1</v>
          </cell>
          <cell r="C42" t="str">
            <v>183</v>
          </cell>
          <cell r="E42">
            <v>411106209.05819601</v>
          </cell>
        </row>
        <row r="43">
          <cell r="A43" t="str">
            <v>1</v>
          </cell>
          <cell r="C43" t="str">
            <v>183</v>
          </cell>
          <cell r="E43">
            <v>141807215.70417801</v>
          </cell>
        </row>
        <row r="44">
          <cell r="A44" t="str">
            <v>1</v>
          </cell>
          <cell r="C44" t="str">
            <v>183</v>
          </cell>
          <cell r="E44">
            <v>-4795854.6810600003</v>
          </cell>
        </row>
        <row r="45">
          <cell r="A45" t="str">
            <v>1</v>
          </cell>
          <cell r="C45" t="str">
            <v>183</v>
          </cell>
          <cell r="E45">
            <v>-18240345.814822</v>
          </cell>
        </row>
        <row r="46">
          <cell r="A46" t="str">
            <v>1</v>
          </cell>
          <cell r="C46">
            <v>0</v>
          </cell>
          <cell r="E46">
            <v>86212838.839489996</v>
          </cell>
        </row>
        <row r="47">
          <cell r="A47" t="str">
            <v>1</v>
          </cell>
          <cell r="C47" t="str">
            <v>183</v>
          </cell>
          <cell r="E47">
            <v>9343057.9100000001</v>
          </cell>
        </row>
        <row r="48">
          <cell r="A48" t="str">
            <v>1</v>
          </cell>
          <cell r="C48" t="str">
            <v>183</v>
          </cell>
          <cell r="E48">
            <v>34636820.828228004</v>
          </cell>
        </row>
        <row r="49">
          <cell r="A49" t="str">
            <v>1</v>
          </cell>
          <cell r="C49" t="str">
            <v>183</v>
          </cell>
          <cell r="E49">
            <v>47332423.287133992</v>
          </cell>
        </row>
        <row r="50">
          <cell r="A50" t="str">
            <v>1</v>
          </cell>
          <cell r="C50" t="str">
            <v>183</v>
          </cell>
          <cell r="E50">
            <v>-513835.53819600004</v>
          </cell>
        </row>
        <row r="51">
          <cell r="A51" t="str">
            <v>1</v>
          </cell>
          <cell r="C51" t="str">
            <v>183</v>
          </cell>
          <cell r="E51">
            <v>-4585627.6476759994</v>
          </cell>
        </row>
        <row r="52">
          <cell r="A52" t="str">
            <v>1</v>
          </cell>
          <cell r="C52">
            <v>0</v>
          </cell>
          <cell r="E52">
            <v>1078902.06351</v>
          </cell>
        </row>
        <row r="53">
          <cell r="A53" t="str">
            <v>1</v>
          </cell>
          <cell r="C53" t="str">
            <v>183</v>
          </cell>
          <cell r="E53">
            <v>1097122.109378</v>
          </cell>
        </row>
        <row r="54">
          <cell r="A54" t="str">
            <v>1</v>
          </cell>
          <cell r="C54" t="str">
            <v>183</v>
          </cell>
          <cell r="E54">
            <v>-6782.1263220000001</v>
          </cell>
        </row>
        <row r="55">
          <cell r="A55" t="str">
            <v>1</v>
          </cell>
          <cell r="C55" t="str">
            <v>183</v>
          </cell>
          <cell r="E55">
            <v>-11437.919545999999</v>
          </cell>
        </row>
        <row r="56">
          <cell r="A56" t="str">
            <v>1</v>
          </cell>
          <cell r="C56">
            <v>0</v>
          </cell>
          <cell r="E56">
            <v>97500.564866000001</v>
          </cell>
        </row>
        <row r="57">
          <cell r="A57" t="str">
            <v>1</v>
          </cell>
          <cell r="C57" t="str">
            <v>183</v>
          </cell>
          <cell r="E57">
            <v>5655.44</v>
          </cell>
        </row>
        <row r="58">
          <cell r="A58" t="str">
            <v>1</v>
          </cell>
          <cell r="C58" t="str">
            <v>183</v>
          </cell>
          <cell r="E58">
            <v>93623.800201999999</v>
          </cell>
        </row>
        <row r="59">
          <cell r="A59" t="str">
            <v>1</v>
          </cell>
          <cell r="C59" t="str">
            <v>183</v>
          </cell>
          <cell r="E59">
            <v>-21.6</v>
          </cell>
        </row>
        <row r="60">
          <cell r="A60" t="str">
            <v>1</v>
          </cell>
          <cell r="C60" t="str">
            <v>183</v>
          </cell>
          <cell r="E60">
            <v>-1757.0753359999999</v>
          </cell>
        </row>
        <row r="61">
          <cell r="A61" t="str">
            <v>1</v>
          </cell>
          <cell r="C61">
            <v>0</v>
          </cell>
          <cell r="E61">
            <v>114090673.84225599</v>
          </cell>
        </row>
        <row r="62">
          <cell r="A62" t="str">
            <v>1</v>
          </cell>
          <cell r="C62">
            <v>0</v>
          </cell>
          <cell r="E62">
            <v>114090673.84225599</v>
          </cell>
        </row>
        <row r="63">
          <cell r="A63" t="str">
            <v>1</v>
          </cell>
          <cell r="C63" t="str">
            <v>183</v>
          </cell>
          <cell r="E63">
            <v>3959130.572776</v>
          </cell>
        </row>
        <row r="64">
          <cell r="A64" t="str">
            <v>1</v>
          </cell>
          <cell r="C64" t="str">
            <v>183</v>
          </cell>
          <cell r="E64">
            <v>63711378.227193996</v>
          </cell>
        </row>
        <row r="65">
          <cell r="A65" t="str">
            <v>1</v>
          </cell>
          <cell r="C65" t="str">
            <v>183</v>
          </cell>
          <cell r="E65">
            <v>59318167.020220004</v>
          </cell>
        </row>
        <row r="66">
          <cell r="A66" t="str">
            <v>1</v>
          </cell>
          <cell r="C66" t="str">
            <v>183</v>
          </cell>
          <cell r="E66">
            <v>-820977.48643200006</v>
          </cell>
        </row>
        <row r="67">
          <cell r="A67" t="str">
            <v>1</v>
          </cell>
          <cell r="C67" t="str">
            <v>183</v>
          </cell>
          <cell r="E67">
            <v>-12077024.491502</v>
          </cell>
        </row>
        <row r="68">
          <cell r="A68" t="str">
            <v>1</v>
          </cell>
          <cell r="C68">
            <v>0</v>
          </cell>
          <cell r="E68">
            <v>1201589065.9932981</v>
          </cell>
        </row>
        <row r="69">
          <cell r="A69" t="str">
            <v>1</v>
          </cell>
          <cell r="C69">
            <v>0</v>
          </cell>
          <cell r="E69">
            <v>196253295.45323804</v>
          </cell>
        </row>
        <row r="70">
          <cell r="A70" t="str">
            <v>1</v>
          </cell>
          <cell r="C70" t="str">
            <v>183</v>
          </cell>
          <cell r="E70">
            <v>14366444.591960002</v>
          </cell>
        </row>
        <row r="71">
          <cell r="A71" t="str">
            <v>1</v>
          </cell>
          <cell r="C71" t="str">
            <v>183</v>
          </cell>
          <cell r="E71">
            <v>140177925.60228401</v>
          </cell>
        </row>
        <row r="72">
          <cell r="A72" t="str">
            <v>1</v>
          </cell>
          <cell r="C72" t="str">
            <v>183</v>
          </cell>
          <cell r="E72">
            <v>58272029.214960001</v>
          </cell>
        </row>
        <row r="73">
          <cell r="A73" t="str">
            <v>1</v>
          </cell>
          <cell r="C73" t="str">
            <v>183</v>
          </cell>
          <cell r="E73">
            <v>-1167450.3493580001</v>
          </cell>
        </row>
        <row r="74">
          <cell r="A74" t="str">
            <v>1</v>
          </cell>
          <cell r="C74" t="str">
            <v>183</v>
          </cell>
          <cell r="E74">
            <v>-15395653.606608</v>
          </cell>
        </row>
        <row r="75">
          <cell r="A75" t="str">
            <v>1</v>
          </cell>
          <cell r="C75">
            <v>0</v>
          </cell>
          <cell r="E75">
            <v>812123046.07425606</v>
          </cell>
        </row>
        <row r="76">
          <cell r="A76" t="str">
            <v>1</v>
          </cell>
          <cell r="C76" t="str">
            <v>183</v>
          </cell>
          <cell r="E76">
            <v>86770343.61779201</v>
          </cell>
        </row>
        <row r="77">
          <cell r="A77" t="str">
            <v>1</v>
          </cell>
          <cell r="C77" t="str">
            <v>183</v>
          </cell>
          <cell r="E77">
            <v>647046920.42990804</v>
          </cell>
        </row>
        <row r="78">
          <cell r="A78" t="str">
            <v>1</v>
          </cell>
          <cell r="C78" t="str">
            <v>183</v>
          </cell>
          <cell r="E78">
            <v>138732046.51627401</v>
          </cell>
        </row>
        <row r="79">
          <cell r="A79" t="str">
            <v>1</v>
          </cell>
          <cell r="C79" t="str">
            <v>183</v>
          </cell>
          <cell r="E79">
            <v>-3038781.4619960003</v>
          </cell>
        </row>
        <row r="80">
          <cell r="A80" t="str">
            <v>1</v>
          </cell>
          <cell r="C80" t="str">
            <v>183</v>
          </cell>
          <cell r="E80">
            <v>-57387483.027722001</v>
          </cell>
        </row>
        <row r="81">
          <cell r="A81" t="str">
            <v>1</v>
          </cell>
          <cell r="C81">
            <v>0</v>
          </cell>
          <cell r="E81">
            <v>2389888.4409059999</v>
          </cell>
        </row>
        <row r="82">
          <cell r="A82" t="str">
            <v>1</v>
          </cell>
          <cell r="C82" t="str">
            <v>183</v>
          </cell>
          <cell r="E82">
            <v>740859.69</v>
          </cell>
        </row>
        <row r="83">
          <cell r="A83" t="str">
            <v>1</v>
          </cell>
          <cell r="C83" t="str">
            <v>183</v>
          </cell>
          <cell r="E83">
            <v>1983077.6852759998</v>
          </cell>
        </row>
        <row r="84">
          <cell r="A84" t="str">
            <v>1</v>
          </cell>
          <cell r="C84" t="str">
            <v>183</v>
          </cell>
          <cell r="E84">
            <v>-17503.389599999999</v>
          </cell>
        </row>
        <row r="85">
          <cell r="A85" t="str">
            <v>1</v>
          </cell>
          <cell r="C85" t="str">
            <v>183</v>
          </cell>
          <cell r="E85">
            <v>-316545.54476999998</v>
          </cell>
        </row>
        <row r="86">
          <cell r="A86" t="str">
            <v>1</v>
          </cell>
          <cell r="C86">
            <v>0</v>
          </cell>
          <cell r="E86">
            <v>44138402.429822005</v>
          </cell>
        </row>
        <row r="87">
          <cell r="A87" t="str">
            <v>1</v>
          </cell>
          <cell r="C87" t="str">
            <v>183</v>
          </cell>
          <cell r="E87">
            <v>0</v>
          </cell>
        </row>
        <row r="88">
          <cell r="A88" t="str">
            <v>1</v>
          </cell>
          <cell r="C88" t="str">
            <v>183</v>
          </cell>
          <cell r="E88">
            <v>24889293.272181999</v>
          </cell>
        </row>
        <row r="89">
          <cell r="A89" t="str">
            <v>1</v>
          </cell>
          <cell r="C89" t="str">
            <v>183</v>
          </cell>
          <cell r="E89">
            <v>33918730.025978006</v>
          </cell>
        </row>
        <row r="90">
          <cell r="A90" t="str">
            <v>1</v>
          </cell>
          <cell r="C90" t="str">
            <v>183</v>
          </cell>
          <cell r="E90">
            <v>-443726.47009000002</v>
          </cell>
        </row>
        <row r="91">
          <cell r="A91" t="str">
            <v>1</v>
          </cell>
          <cell r="C91" t="str">
            <v>183</v>
          </cell>
          <cell r="E91">
            <v>-14225894.398248</v>
          </cell>
        </row>
        <row r="92">
          <cell r="A92" t="str">
            <v>1</v>
          </cell>
          <cell r="C92">
            <v>0</v>
          </cell>
          <cell r="E92">
            <v>102238005.38748401</v>
          </cell>
        </row>
        <row r="93">
          <cell r="A93" t="str">
            <v>1</v>
          </cell>
          <cell r="C93" t="str">
            <v>183</v>
          </cell>
          <cell r="E93">
            <v>1440884</v>
          </cell>
        </row>
        <row r="94">
          <cell r="A94" t="str">
            <v>1</v>
          </cell>
          <cell r="C94" t="str">
            <v>183</v>
          </cell>
          <cell r="E94">
            <v>94222048.769294009</v>
          </cell>
        </row>
        <row r="95">
          <cell r="A95" t="str">
            <v>1</v>
          </cell>
          <cell r="C95" t="str">
            <v>183</v>
          </cell>
          <cell r="E95">
            <v>17421314.745218001</v>
          </cell>
        </row>
        <row r="96">
          <cell r="A96" t="str">
            <v>1</v>
          </cell>
          <cell r="C96" t="str">
            <v>183</v>
          </cell>
          <cell r="E96">
            <v>-663617.17341200006</v>
          </cell>
        </row>
        <row r="97">
          <cell r="A97" t="str">
            <v>1</v>
          </cell>
          <cell r="C97" t="str">
            <v>183</v>
          </cell>
          <cell r="E97">
            <v>-10182624.953616001</v>
          </cell>
        </row>
        <row r="98">
          <cell r="A98" t="str">
            <v>1</v>
          </cell>
          <cell r="C98">
            <v>0</v>
          </cell>
          <cell r="E98">
            <v>44446428.207591996</v>
          </cell>
        </row>
        <row r="99">
          <cell r="A99" t="str">
            <v>1</v>
          </cell>
          <cell r="C99" t="str">
            <v>183</v>
          </cell>
          <cell r="E99">
            <v>37140614.559271999</v>
          </cell>
        </row>
        <row r="100">
          <cell r="A100" t="str">
            <v>1</v>
          </cell>
          <cell r="C100" t="str">
            <v>183</v>
          </cell>
          <cell r="E100">
            <v>8129899.1800000006</v>
          </cell>
        </row>
        <row r="101">
          <cell r="A101" t="str">
            <v>1</v>
          </cell>
          <cell r="C101" t="str">
            <v>183</v>
          </cell>
          <cell r="E101">
            <v>-223557.72</v>
          </cell>
        </row>
        <row r="102">
          <cell r="A102" t="str">
            <v>1</v>
          </cell>
          <cell r="C102" t="str">
            <v>183</v>
          </cell>
          <cell r="E102">
            <v>-600527.81167999993</v>
          </cell>
        </row>
        <row r="103">
          <cell r="A103" t="str">
            <v>1</v>
          </cell>
          <cell r="C103">
            <v>0</v>
          </cell>
          <cell r="E103">
            <v>11824617.773050001</v>
          </cell>
        </row>
        <row r="104">
          <cell r="A104" t="str">
            <v>1</v>
          </cell>
          <cell r="C104">
            <v>0</v>
          </cell>
          <cell r="E104">
            <v>33347.996281999993</v>
          </cell>
        </row>
        <row r="105">
          <cell r="A105" t="str">
            <v>1</v>
          </cell>
          <cell r="C105" t="str">
            <v>183</v>
          </cell>
          <cell r="E105">
            <v>34735.589999999997</v>
          </cell>
        </row>
        <row r="106">
          <cell r="A106" t="str">
            <v>1</v>
          </cell>
          <cell r="C106" t="str">
            <v>183</v>
          </cell>
          <cell r="E106">
            <v>436.00628200000006</v>
          </cell>
        </row>
        <row r="107">
          <cell r="A107" t="str">
            <v>1</v>
          </cell>
          <cell r="C107" t="str">
            <v>183</v>
          </cell>
          <cell r="E107">
            <v>-1214.8600000000001</v>
          </cell>
        </row>
        <row r="108">
          <cell r="A108" t="str">
            <v>1</v>
          </cell>
          <cell r="C108" t="str">
            <v>183</v>
          </cell>
          <cell r="E108">
            <v>-608.74</v>
          </cell>
        </row>
        <row r="109">
          <cell r="A109" t="str">
            <v>1</v>
          </cell>
          <cell r="C109">
            <v>0</v>
          </cell>
          <cell r="E109">
            <v>11791269.776768001</v>
          </cell>
        </row>
        <row r="110">
          <cell r="A110" t="str">
            <v>1</v>
          </cell>
          <cell r="C110" t="str">
            <v>183</v>
          </cell>
          <cell r="E110">
            <v>11948945</v>
          </cell>
        </row>
        <row r="111">
          <cell r="A111" t="str">
            <v>1</v>
          </cell>
          <cell r="C111" t="str">
            <v>183</v>
          </cell>
          <cell r="E111">
            <v>-157675.22323199999</v>
          </cell>
        </row>
        <row r="112">
          <cell r="A112" t="str">
            <v>1</v>
          </cell>
          <cell r="C112">
            <v>0</v>
          </cell>
          <cell r="E112">
            <v>0</v>
          </cell>
        </row>
        <row r="113">
          <cell r="A113" t="str">
            <v>1</v>
          </cell>
          <cell r="C113" t="str">
            <v>290</v>
          </cell>
          <cell r="E113">
            <v>0</v>
          </cell>
        </row>
        <row r="114">
          <cell r="A114" t="str">
            <v>1</v>
          </cell>
          <cell r="C114" t="str">
            <v>290</v>
          </cell>
          <cell r="E114">
            <v>0</v>
          </cell>
        </row>
        <row r="115">
          <cell r="A115" t="str">
            <v>1</v>
          </cell>
          <cell r="C115">
            <v>0</v>
          </cell>
          <cell r="E115">
            <v>29787933.810319986</v>
          </cell>
        </row>
        <row r="116">
          <cell r="A116" t="str">
            <v>1</v>
          </cell>
          <cell r="C116">
            <v>0</v>
          </cell>
          <cell r="E116">
            <v>76140152.709999993</v>
          </cell>
        </row>
        <row r="117">
          <cell r="A117" t="str">
            <v>1</v>
          </cell>
          <cell r="C117" t="str">
            <v>280</v>
          </cell>
          <cell r="E117">
            <v>1732972.9</v>
          </cell>
        </row>
        <row r="118">
          <cell r="A118" t="str">
            <v>1</v>
          </cell>
          <cell r="C118" t="str">
            <v>280</v>
          </cell>
          <cell r="E118">
            <v>47715526.649999999</v>
          </cell>
        </row>
        <row r="119">
          <cell r="A119" t="str">
            <v>1</v>
          </cell>
          <cell r="C119" t="str">
            <v>280</v>
          </cell>
          <cell r="E119">
            <v>5422466.7999999998</v>
          </cell>
        </row>
        <row r="120">
          <cell r="A120" t="str">
            <v>1</v>
          </cell>
          <cell r="C120" t="str">
            <v>280</v>
          </cell>
          <cell r="E120">
            <v>8597289.6799999997</v>
          </cell>
        </row>
        <row r="121">
          <cell r="A121" t="str">
            <v>1</v>
          </cell>
          <cell r="C121" t="str">
            <v>280</v>
          </cell>
          <cell r="E121">
            <v>12671896.68</v>
          </cell>
        </row>
        <row r="122">
          <cell r="A122" t="str">
            <v>1</v>
          </cell>
          <cell r="C122">
            <v>0</v>
          </cell>
          <cell r="E122">
            <v>19544837.289999999</v>
          </cell>
        </row>
        <row r="123">
          <cell r="A123" t="str">
            <v>1</v>
          </cell>
          <cell r="C123" t="str">
            <v>320</v>
          </cell>
          <cell r="E123">
            <v>19072736.289999999</v>
          </cell>
        </row>
        <row r="124">
          <cell r="A124" t="str">
            <v>1</v>
          </cell>
          <cell r="C124" t="str">
            <v>320</v>
          </cell>
          <cell r="E124">
            <v>472101</v>
          </cell>
        </row>
        <row r="125">
          <cell r="A125" t="str">
            <v>1</v>
          </cell>
          <cell r="C125">
            <v>0</v>
          </cell>
          <cell r="E125">
            <v>180585.98032</v>
          </cell>
        </row>
        <row r="126">
          <cell r="A126" t="str">
            <v>1</v>
          </cell>
          <cell r="C126" t="str">
            <v>360</v>
          </cell>
          <cell r="E126">
            <v>180585.98032</v>
          </cell>
        </row>
        <row r="127">
          <cell r="A127" t="str">
            <v>1</v>
          </cell>
          <cell r="C127">
            <v>0</v>
          </cell>
          <cell r="E127">
            <v>0</v>
          </cell>
        </row>
        <row r="128">
          <cell r="A128" t="str">
            <v>1</v>
          </cell>
          <cell r="C128" t="str">
            <v>290</v>
          </cell>
          <cell r="E128">
            <v>0</v>
          </cell>
        </row>
        <row r="129">
          <cell r="A129" t="str">
            <v>1</v>
          </cell>
          <cell r="C129">
            <v>0</v>
          </cell>
          <cell r="E129">
            <v>-47602320.180000007</v>
          </cell>
        </row>
        <row r="130">
          <cell r="A130" t="str">
            <v>1</v>
          </cell>
          <cell r="C130" t="str">
            <v>280</v>
          </cell>
          <cell r="E130">
            <v>-29130538.830000002</v>
          </cell>
        </row>
        <row r="131">
          <cell r="A131" t="str">
            <v>1</v>
          </cell>
          <cell r="C131" t="str">
            <v>280</v>
          </cell>
          <cell r="E131">
            <v>-3119659.0300000003</v>
          </cell>
        </row>
        <row r="132">
          <cell r="A132" t="str">
            <v>1</v>
          </cell>
          <cell r="C132" t="str">
            <v>280</v>
          </cell>
          <cell r="E132">
            <v>-6937103.4199999999</v>
          </cell>
        </row>
        <row r="133">
          <cell r="A133" t="str">
            <v>1</v>
          </cell>
          <cell r="C133" t="str">
            <v>280</v>
          </cell>
          <cell r="E133">
            <v>-8415018.9000000004</v>
          </cell>
        </row>
        <row r="134">
          <cell r="A134" t="str">
            <v>1</v>
          </cell>
          <cell r="C134">
            <v>0</v>
          </cell>
          <cell r="E134">
            <v>-18475321.990000002</v>
          </cell>
        </row>
        <row r="135">
          <cell r="A135" t="str">
            <v>1</v>
          </cell>
          <cell r="C135" t="str">
            <v>320</v>
          </cell>
          <cell r="E135">
            <v>-18475321.990000002</v>
          </cell>
        </row>
        <row r="136">
          <cell r="A136" t="str">
            <v>1</v>
          </cell>
          <cell r="C136">
            <v>0</v>
          </cell>
          <cell r="E136">
            <v>65606345.064255998</v>
          </cell>
        </row>
        <row r="137">
          <cell r="A137" t="str">
            <v>1</v>
          </cell>
          <cell r="C137">
            <v>0</v>
          </cell>
          <cell r="E137">
            <v>736578</v>
          </cell>
        </row>
        <row r="138">
          <cell r="A138" t="str">
            <v>1</v>
          </cell>
          <cell r="C138">
            <v>0</v>
          </cell>
          <cell r="E138">
            <v>736578</v>
          </cell>
        </row>
        <row r="139">
          <cell r="A139" t="str">
            <v>1</v>
          </cell>
          <cell r="C139" t="str">
            <v>030</v>
          </cell>
          <cell r="E139">
            <v>736578</v>
          </cell>
        </row>
        <row r="140">
          <cell r="A140" t="str">
            <v>1</v>
          </cell>
          <cell r="C140" t="str">
            <v>040</v>
          </cell>
          <cell r="E140">
            <v>0</v>
          </cell>
        </row>
        <row r="141">
          <cell r="A141" t="str">
            <v>1</v>
          </cell>
          <cell r="C141" t="str">
            <v>030</v>
          </cell>
          <cell r="E141">
            <v>0</v>
          </cell>
        </row>
        <row r="142">
          <cell r="A142" t="str">
            <v>1</v>
          </cell>
          <cell r="C142">
            <v>0</v>
          </cell>
          <cell r="E142">
            <v>9568166.2125220001</v>
          </cell>
        </row>
        <row r="143">
          <cell r="A143" t="str">
            <v>1</v>
          </cell>
          <cell r="C143" t="str">
            <v>183</v>
          </cell>
          <cell r="E143">
            <v>9049193.9136699997</v>
          </cell>
        </row>
        <row r="144">
          <cell r="A144" t="str">
            <v>1</v>
          </cell>
          <cell r="C144" t="str">
            <v>183</v>
          </cell>
          <cell r="E144">
            <v>510611.04922599997</v>
          </cell>
        </row>
        <row r="145">
          <cell r="A145" t="str">
            <v>1</v>
          </cell>
          <cell r="C145" t="str">
            <v>183</v>
          </cell>
          <cell r="E145">
            <v>8361.2496260000007</v>
          </cell>
        </row>
        <row r="146">
          <cell r="A146" t="str">
            <v>1</v>
          </cell>
          <cell r="C146">
            <v>0</v>
          </cell>
          <cell r="E146">
            <v>781.63639599999999</v>
          </cell>
        </row>
        <row r="147">
          <cell r="A147" t="str">
            <v>1</v>
          </cell>
          <cell r="C147" t="str">
            <v>183</v>
          </cell>
          <cell r="E147">
            <v>781.63639599999999</v>
          </cell>
        </row>
        <row r="148">
          <cell r="A148" t="str">
            <v>1</v>
          </cell>
          <cell r="C148">
            <v>0</v>
          </cell>
          <cell r="E148">
            <v>9677808.4888179991</v>
          </cell>
        </row>
        <row r="149">
          <cell r="A149" t="str">
            <v>1</v>
          </cell>
          <cell r="C149" t="str">
            <v>183</v>
          </cell>
          <cell r="E149">
            <v>1285046.9018640001</v>
          </cell>
        </row>
        <row r="150">
          <cell r="A150" t="str">
            <v>1</v>
          </cell>
          <cell r="C150" t="str">
            <v>183</v>
          </cell>
          <cell r="E150">
            <v>8376788.2511139996</v>
          </cell>
        </row>
        <row r="151">
          <cell r="A151" t="str">
            <v>1</v>
          </cell>
          <cell r="C151" t="str">
            <v>183</v>
          </cell>
          <cell r="E151">
            <v>15973.33584</v>
          </cell>
        </row>
        <row r="152">
          <cell r="A152" t="str">
            <v>1</v>
          </cell>
          <cell r="C152">
            <v>0</v>
          </cell>
          <cell r="E152">
            <v>1610042.138236</v>
          </cell>
        </row>
        <row r="153">
          <cell r="A153" t="str">
            <v>1</v>
          </cell>
          <cell r="C153" t="str">
            <v>183</v>
          </cell>
          <cell r="E153">
            <v>651463.88417199999</v>
          </cell>
        </row>
        <row r="154">
          <cell r="A154" t="str">
            <v>1</v>
          </cell>
          <cell r="C154" t="str">
            <v>183</v>
          </cell>
          <cell r="E154">
            <v>551803.90792799997</v>
          </cell>
        </row>
        <row r="155">
          <cell r="A155" t="str">
            <v>1</v>
          </cell>
          <cell r="C155" t="str">
            <v>183</v>
          </cell>
          <cell r="E155">
            <v>369945.38176800002</v>
          </cell>
        </row>
        <row r="156">
          <cell r="A156" t="str">
            <v>1</v>
          </cell>
          <cell r="C156" t="str">
            <v>183</v>
          </cell>
          <cell r="E156">
            <v>36828.964368000001</v>
          </cell>
        </row>
        <row r="157">
          <cell r="A157" t="str">
            <v>1</v>
          </cell>
          <cell r="C157">
            <v>0</v>
          </cell>
          <cell r="E157">
            <v>20345504.643126</v>
          </cell>
        </row>
        <row r="158">
          <cell r="A158" t="str">
            <v>1</v>
          </cell>
          <cell r="C158" t="str">
            <v>360</v>
          </cell>
          <cell r="E158">
            <v>951683.36079000006</v>
          </cell>
        </row>
        <row r="159">
          <cell r="A159" t="str">
            <v>1</v>
          </cell>
          <cell r="C159" t="str">
            <v>183</v>
          </cell>
          <cell r="E159">
            <v>17720537.356175996</v>
          </cell>
        </row>
        <row r="160">
          <cell r="A160" t="str">
            <v>1</v>
          </cell>
          <cell r="C160" t="str">
            <v>183</v>
          </cell>
          <cell r="E160">
            <v>1672964.41616</v>
          </cell>
        </row>
        <row r="161">
          <cell r="A161" t="str">
            <v>1</v>
          </cell>
          <cell r="C161" t="str">
            <v>183</v>
          </cell>
          <cell r="E161">
            <v>319.51</v>
          </cell>
        </row>
        <row r="162">
          <cell r="A162" t="str">
            <v>1</v>
          </cell>
          <cell r="C162">
            <v>0</v>
          </cell>
          <cell r="E162">
            <v>11751968.17</v>
          </cell>
        </row>
        <row r="163">
          <cell r="A163" t="str">
            <v>1</v>
          </cell>
          <cell r="C163" t="str">
            <v>340</v>
          </cell>
          <cell r="E163">
            <v>0</v>
          </cell>
        </row>
        <row r="164">
          <cell r="A164" t="str">
            <v>1</v>
          </cell>
          <cell r="C164" t="str">
            <v>360</v>
          </cell>
          <cell r="E164">
            <v>11751968.17</v>
          </cell>
        </row>
        <row r="165">
          <cell r="A165" t="str">
            <v>1</v>
          </cell>
          <cell r="C165">
            <v>0</v>
          </cell>
          <cell r="E165">
            <v>11915495.775157999</v>
          </cell>
        </row>
        <row r="166">
          <cell r="A166" t="str">
            <v>1</v>
          </cell>
          <cell r="C166" t="str">
            <v>360</v>
          </cell>
          <cell r="E166">
            <v>3879309.0349659999</v>
          </cell>
        </row>
        <row r="167">
          <cell r="A167" t="str">
            <v>1</v>
          </cell>
          <cell r="C167" t="str">
            <v>360</v>
          </cell>
          <cell r="E167">
            <v>6866849</v>
          </cell>
        </row>
        <row r="168">
          <cell r="A168" t="str">
            <v>1</v>
          </cell>
          <cell r="C168" t="str">
            <v>360</v>
          </cell>
          <cell r="E168">
            <v>25307.126400000001</v>
          </cell>
        </row>
        <row r="169">
          <cell r="A169" t="str">
            <v>1</v>
          </cell>
          <cell r="C169" t="str">
            <v>360</v>
          </cell>
          <cell r="E169">
            <v>1144030.6137920001</v>
          </cell>
        </row>
        <row r="170">
          <cell r="A170" t="str">
            <v>1</v>
          </cell>
          <cell r="C170">
            <v>0</v>
          </cell>
          <cell r="E170">
            <v>7982951.8974579992</v>
          </cell>
        </row>
        <row r="171">
          <cell r="A171" t="str">
            <v>1</v>
          </cell>
          <cell r="C171">
            <v>0</v>
          </cell>
          <cell r="E171">
            <v>6496453.3114579991</v>
          </cell>
        </row>
        <row r="172">
          <cell r="A172" t="str">
            <v>1</v>
          </cell>
          <cell r="C172" t="str">
            <v>340</v>
          </cell>
          <cell r="E172">
            <v>567.13</v>
          </cell>
        </row>
        <row r="173">
          <cell r="A173" t="str">
            <v>1</v>
          </cell>
          <cell r="C173" t="str">
            <v>360</v>
          </cell>
          <cell r="E173">
            <v>1800809.22</v>
          </cell>
        </row>
        <row r="174">
          <cell r="A174" t="str">
            <v>1</v>
          </cell>
          <cell r="C174" t="str">
            <v>360</v>
          </cell>
          <cell r="E174">
            <v>23261</v>
          </cell>
        </row>
        <row r="175">
          <cell r="A175" t="str">
            <v>1</v>
          </cell>
          <cell r="C175" t="str">
            <v>360</v>
          </cell>
          <cell r="E175">
            <v>17814.469999999998</v>
          </cell>
        </row>
        <row r="176">
          <cell r="A176" t="str">
            <v>1</v>
          </cell>
          <cell r="C176" t="str">
            <v>360</v>
          </cell>
          <cell r="E176">
            <v>4654001.4914579997</v>
          </cell>
        </row>
        <row r="177">
          <cell r="A177" t="str">
            <v>1</v>
          </cell>
          <cell r="C177" t="str">
            <v>360</v>
          </cell>
          <cell r="E177">
            <v>0</v>
          </cell>
        </row>
        <row r="178">
          <cell r="A178" t="str">
            <v>1</v>
          </cell>
          <cell r="C178">
            <v>0</v>
          </cell>
          <cell r="E178">
            <v>1716984.206</v>
          </cell>
        </row>
        <row r="179">
          <cell r="A179" t="str">
            <v>1</v>
          </cell>
          <cell r="C179" t="str">
            <v>370</v>
          </cell>
          <cell r="E179">
            <v>0</v>
          </cell>
        </row>
        <row r="180">
          <cell r="A180" t="str">
            <v>1</v>
          </cell>
          <cell r="C180" t="str">
            <v>360</v>
          </cell>
          <cell r="E180">
            <v>121762.766</v>
          </cell>
        </row>
        <row r="181">
          <cell r="A181" t="str">
            <v>1</v>
          </cell>
          <cell r="C181" t="str">
            <v>350</v>
          </cell>
          <cell r="E181">
            <v>1595221.44</v>
          </cell>
        </row>
        <row r="182">
          <cell r="A182" t="str">
            <v>1</v>
          </cell>
          <cell r="C182" t="str">
            <v>320</v>
          </cell>
          <cell r="E182">
            <v>0</v>
          </cell>
        </row>
        <row r="183">
          <cell r="A183" t="str">
            <v>1</v>
          </cell>
          <cell r="C183">
            <v>0</v>
          </cell>
          <cell r="E183">
            <v>-230485.62</v>
          </cell>
        </row>
        <row r="184">
          <cell r="A184" t="str">
            <v>1</v>
          </cell>
          <cell r="C184" t="str">
            <v>360</v>
          </cell>
          <cell r="E184">
            <v>0</v>
          </cell>
        </row>
        <row r="185">
          <cell r="A185" t="str">
            <v>1</v>
          </cell>
          <cell r="C185" t="str">
            <v>360</v>
          </cell>
          <cell r="E185">
            <v>-230485.62</v>
          </cell>
        </row>
        <row r="186">
          <cell r="A186" t="str">
            <v>1</v>
          </cell>
          <cell r="C186">
            <v>0</v>
          </cell>
          <cell r="E186">
            <v>0</v>
          </cell>
        </row>
        <row r="187">
          <cell r="A187" t="str">
            <v>1</v>
          </cell>
          <cell r="C187" t="str">
            <v>060</v>
          </cell>
          <cell r="E187">
            <v>0</v>
          </cell>
        </row>
        <row r="188">
          <cell r="A188" t="str">
            <v>2</v>
          </cell>
          <cell r="C188">
            <v>300</v>
          </cell>
          <cell r="E188">
            <v>-2797826897.9569321</v>
          </cell>
        </row>
        <row r="189">
          <cell r="A189" t="str">
            <v>2</v>
          </cell>
          <cell r="C189">
            <v>0</v>
          </cell>
          <cell r="E189">
            <v>0</v>
          </cell>
        </row>
        <row r="190">
          <cell r="A190" t="str">
            <v>2</v>
          </cell>
          <cell r="C190">
            <v>0</v>
          </cell>
          <cell r="E190">
            <v>0</v>
          </cell>
        </row>
        <row r="191">
          <cell r="A191" t="str">
            <v>2</v>
          </cell>
          <cell r="C191" t="str">
            <v>140</v>
          </cell>
          <cell r="E191">
            <v>0</v>
          </cell>
        </row>
        <row r="192">
          <cell r="A192" t="str">
            <v>2</v>
          </cell>
          <cell r="C192">
            <v>0</v>
          </cell>
          <cell r="E192">
            <v>0</v>
          </cell>
        </row>
        <row r="193">
          <cell r="A193" t="str">
            <v>2</v>
          </cell>
          <cell r="C193" t="str">
            <v>140</v>
          </cell>
          <cell r="E193">
            <v>0</v>
          </cell>
        </row>
        <row r="194">
          <cell r="A194" t="str">
            <v>2</v>
          </cell>
          <cell r="C194">
            <v>0</v>
          </cell>
          <cell r="E194">
            <v>-979059759.94795191</v>
          </cell>
        </row>
        <row r="195">
          <cell r="A195" t="str">
            <v>2</v>
          </cell>
          <cell r="C195">
            <v>0</v>
          </cell>
          <cell r="E195">
            <v>-206406740.39002603</v>
          </cell>
        </row>
        <row r="196">
          <cell r="A196" t="str">
            <v>2</v>
          </cell>
          <cell r="C196" t="str">
            <v>140</v>
          </cell>
          <cell r="E196">
            <v>-39209903.757600002</v>
          </cell>
        </row>
        <row r="197">
          <cell r="A197" t="str">
            <v>2</v>
          </cell>
          <cell r="C197" t="str">
            <v>140</v>
          </cell>
          <cell r="E197">
            <v>-167196836.63242602</v>
          </cell>
        </row>
        <row r="198">
          <cell r="A198" t="str">
            <v>2</v>
          </cell>
          <cell r="C198">
            <v>0</v>
          </cell>
          <cell r="E198">
            <v>-595266619.55792594</v>
          </cell>
        </row>
        <row r="199">
          <cell r="A199" t="str">
            <v>2</v>
          </cell>
          <cell r="C199" t="str">
            <v>140</v>
          </cell>
          <cell r="E199">
            <v>-205660911.05000001</v>
          </cell>
        </row>
        <row r="200">
          <cell r="A200" t="str">
            <v>2</v>
          </cell>
          <cell r="C200" t="str">
            <v>140</v>
          </cell>
          <cell r="E200">
            <v>-390983778.917382</v>
          </cell>
        </row>
        <row r="201">
          <cell r="A201" t="str">
            <v>2</v>
          </cell>
          <cell r="C201" t="str">
            <v>140</v>
          </cell>
          <cell r="E201">
            <v>1378070.409456</v>
          </cell>
        </row>
        <row r="202">
          <cell r="A202" t="str">
            <v>2</v>
          </cell>
          <cell r="C202">
            <v>0</v>
          </cell>
          <cell r="E202">
            <v>-177386400</v>
          </cell>
        </row>
        <row r="203">
          <cell r="A203" t="str">
            <v>2</v>
          </cell>
          <cell r="C203" t="str">
            <v>140</v>
          </cell>
          <cell r="E203">
            <v>0</v>
          </cell>
        </row>
        <row r="204">
          <cell r="A204" t="str">
            <v>2</v>
          </cell>
          <cell r="C204" t="str">
            <v>140</v>
          </cell>
          <cell r="E204">
            <v>-177386400</v>
          </cell>
        </row>
        <row r="205">
          <cell r="A205" t="str">
            <v>2</v>
          </cell>
          <cell r="C205">
            <v>0</v>
          </cell>
          <cell r="E205">
            <v>-660812788.31227088</v>
          </cell>
        </row>
        <row r="206">
          <cell r="A206" t="str">
            <v>2</v>
          </cell>
          <cell r="C206">
            <v>0</v>
          </cell>
          <cell r="E206">
            <v>-399126177.74599689</v>
          </cell>
        </row>
        <row r="207">
          <cell r="A207" t="str">
            <v>2</v>
          </cell>
          <cell r="C207" t="str">
            <v>120</v>
          </cell>
          <cell r="E207">
            <v>-333704582.9741329</v>
          </cell>
        </row>
        <row r="208">
          <cell r="A208" t="str">
            <v>2</v>
          </cell>
          <cell r="C208" t="str">
            <v>120</v>
          </cell>
          <cell r="E208">
            <v>-65421594.771864004</v>
          </cell>
        </row>
        <row r="209">
          <cell r="A209" t="str">
            <v>2</v>
          </cell>
          <cell r="C209">
            <v>0</v>
          </cell>
          <cell r="E209">
            <v>-79060.179999999993</v>
          </cell>
        </row>
        <row r="210">
          <cell r="A210" t="str">
            <v>2</v>
          </cell>
          <cell r="C210" t="str">
            <v>120</v>
          </cell>
          <cell r="E210">
            <v>-79060.179999999993</v>
          </cell>
        </row>
        <row r="211">
          <cell r="A211" t="str">
            <v>2</v>
          </cell>
          <cell r="C211">
            <v>0</v>
          </cell>
          <cell r="E211">
            <v>-261607550.38627401</v>
          </cell>
        </row>
        <row r="212">
          <cell r="A212" t="str">
            <v>2</v>
          </cell>
          <cell r="C212" t="str">
            <v>120</v>
          </cell>
          <cell r="E212">
            <v>-261607550.38627401</v>
          </cell>
        </row>
        <row r="213">
          <cell r="A213" t="str">
            <v>2</v>
          </cell>
          <cell r="C213">
            <v>0</v>
          </cell>
          <cell r="E213">
            <v>-972342447.982306</v>
          </cell>
        </row>
        <row r="214">
          <cell r="A214" t="str">
            <v>2</v>
          </cell>
          <cell r="C214">
            <v>0</v>
          </cell>
          <cell r="E214">
            <v>-383066897.88208395</v>
          </cell>
        </row>
        <row r="215">
          <cell r="A215" t="str">
            <v>2</v>
          </cell>
          <cell r="C215" t="str">
            <v>120</v>
          </cell>
          <cell r="E215">
            <v>-335365848.18876791</v>
          </cell>
        </row>
        <row r="216">
          <cell r="A216" t="str">
            <v>2</v>
          </cell>
          <cell r="C216" t="str">
            <v>120</v>
          </cell>
          <cell r="E216">
            <v>-47701049.693315998</v>
          </cell>
        </row>
        <row r="217">
          <cell r="A217" t="str">
            <v>2</v>
          </cell>
          <cell r="C217">
            <v>0</v>
          </cell>
          <cell r="E217">
            <v>-568393903.34688401</v>
          </cell>
        </row>
        <row r="218">
          <cell r="A218" t="str">
            <v>2</v>
          </cell>
          <cell r="C218" t="str">
            <v>120</v>
          </cell>
          <cell r="E218">
            <v>-39141411.192680001</v>
          </cell>
        </row>
        <row r="219">
          <cell r="A219" t="str">
            <v>2</v>
          </cell>
          <cell r="C219" t="str">
            <v>120</v>
          </cell>
          <cell r="E219">
            <v>0</v>
          </cell>
        </row>
        <row r="220">
          <cell r="A220" t="str">
            <v>2</v>
          </cell>
          <cell r="C220" t="str">
            <v>120</v>
          </cell>
          <cell r="E220">
            <v>-399349464.44750404</v>
          </cell>
        </row>
        <row r="221">
          <cell r="A221" t="str">
            <v>2</v>
          </cell>
          <cell r="C221" t="str">
            <v>120</v>
          </cell>
          <cell r="E221">
            <v>-129903027.7067</v>
          </cell>
        </row>
        <row r="222">
          <cell r="A222" t="str">
            <v>2</v>
          </cell>
          <cell r="C222">
            <v>0</v>
          </cell>
          <cell r="E222">
            <v>-20881646.753338002</v>
          </cell>
        </row>
        <row r="223">
          <cell r="A223" t="str">
            <v>2</v>
          </cell>
          <cell r="C223" t="str">
            <v>120</v>
          </cell>
          <cell r="E223">
            <v>-6511441.4299999997</v>
          </cell>
        </row>
        <row r="224">
          <cell r="A224" t="str">
            <v>2</v>
          </cell>
          <cell r="C224" t="str">
            <v>120</v>
          </cell>
          <cell r="E224">
            <v>-2897924.11</v>
          </cell>
        </row>
        <row r="225">
          <cell r="A225" t="str">
            <v>2</v>
          </cell>
          <cell r="C225" t="str">
            <v>120</v>
          </cell>
          <cell r="E225">
            <v>-5217623.105738</v>
          </cell>
        </row>
        <row r="226">
          <cell r="A226" t="str">
            <v>2</v>
          </cell>
          <cell r="C226" t="str">
            <v>120</v>
          </cell>
          <cell r="E226">
            <v>-6254658.1075999998</v>
          </cell>
        </row>
        <row r="227">
          <cell r="A227" t="str">
            <v>2</v>
          </cell>
          <cell r="C227">
            <v>0</v>
          </cell>
          <cell r="E227">
            <v>-3265777.7858020002</v>
          </cell>
        </row>
        <row r="228">
          <cell r="A228" t="str">
            <v>2</v>
          </cell>
          <cell r="C228">
            <v>0</v>
          </cell>
          <cell r="E228">
            <v>0</v>
          </cell>
        </row>
        <row r="229">
          <cell r="A229" t="str">
            <v>2</v>
          </cell>
          <cell r="C229" t="str">
            <v>120</v>
          </cell>
          <cell r="E229">
            <v>0</v>
          </cell>
        </row>
        <row r="230">
          <cell r="A230" t="str">
            <v>2</v>
          </cell>
          <cell r="C230">
            <v>0</v>
          </cell>
          <cell r="E230">
            <v>-3265777.7858020002</v>
          </cell>
        </row>
        <row r="231">
          <cell r="A231" t="str">
            <v>2</v>
          </cell>
          <cell r="C231" t="str">
            <v>120</v>
          </cell>
          <cell r="E231">
            <v>-2233003.1512020002</v>
          </cell>
        </row>
        <row r="232">
          <cell r="A232" t="str">
            <v>2</v>
          </cell>
          <cell r="C232" t="str">
            <v>120</v>
          </cell>
          <cell r="E232">
            <v>-1032774.6346</v>
          </cell>
        </row>
        <row r="233">
          <cell r="A233" t="str">
            <v>2</v>
          </cell>
          <cell r="C233">
            <v>0</v>
          </cell>
          <cell r="E233">
            <v>-35098727.730554767</v>
          </cell>
        </row>
        <row r="234">
          <cell r="A234" t="str">
            <v>2</v>
          </cell>
          <cell r="C234">
            <v>0</v>
          </cell>
          <cell r="E234">
            <v>-2463926.9059939999</v>
          </cell>
        </row>
        <row r="235">
          <cell r="A235" t="str">
            <v>2</v>
          </cell>
          <cell r="C235" t="str">
            <v>120</v>
          </cell>
          <cell r="E235">
            <v>0</v>
          </cell>
        </row>
        <row r="236">
          <cell r="A236" t="str">
            <v>2</v>
          </cell>
          <cell r="C236" t="str">
            <v>120</v>
          </cell>
          <cell r="E236">
            <v>0</v>
          </cell>
        </row>
        <row r="237">
          <cell r="A237" t="str">
            <v>2</v>
          </cell>
          <cell r="C237" t="str">
            <v>120</v>
          </cell>
          <cell r="E237">
            <v>-2463926.9059939999</v>
          </cell>
        </row>
        <row r="238">
          <cell r="A238" t="str">
            <v>2</v>
          </cell>
          <cell r="C238">
            <v>0</v>
          </cell>
          <cell r="E238">
            <v>-9271964.7734559998</v>
          </cell>
        </row>
        <row r="239">
          <cell r="A239" t="str">
            <v>2</v>
          </cell>
          <cell r="C239" t="str">
            <v>140</v>
          </cell>
          <cell r="E239">
            <v>-5939676.1557359993</v>
          </cell>
        </row>
        <row r="240">
          <cell r="A240" t="str">
            <v>2</v>
          </cell>
          <cell r="C240" t="str">
            <v>140</v>
          </cell>
          <cell r="E240">
            <v>-3223849.9980000001</v>
          </cell>
        </row>
        <row r="241">
          <cell r="A241" t="str">
            <v>2</v>
          </cell>
          <cell r="C241" t="str">
            <v>140</v>
          </cell>
          <cell r="E241">
            <v>-108438.61972000002</v>
          </cell>
        </row>
        <row r="242">
          <cell r="A242" t="str">
            <v>2</v>
          </cell>
          <cell r="C242">
            <v>0</v>
          </cell>
          <cell r="E242">
            <v>-2015169.2914760001</v>
          </cell>
        </row>
        <row r="243">
          <cell r="A243" t="str">
            <v>2</v>
          </cell>
          <cell r="C243" t="str">
            <v>120</v>
          </cell>
          <cell r="E243">
            <v>-220446.57050600002</v>
          </cell>
        </row>
        <row r="244">
          <cell r="A244" t="str">
            <v>2</v>
          </cell>
          <cell r="C244" t="str">
            <v>120</v>
          </cell>
          <cell r="E244">
            <v>-1756654.0772600002</v>
          </cell>
        </row>
        <row r="245">
          <cell r="A245" t="str">
            <v>2</v>
          </cell>
          <cell r="C245" t="str">
            <v>120</v>
          </cell>
          <cell r="E245">
            <v>-38068.643709999997</v>
          </cell>
        </row>
        <row r="246">
          <cell r="A246" t="str">
            <v>2</v>
          </cell>
          <cell r="C246">
            <v>0</v>
          </cell>
          <cell r="E246">
            <v>-880632.58063600003</v>
          </cell>
        </row>
        <row r="247">
          <cell r="A247" t="str">
            <v>2</v>
          </cell>
          <cell r="C247" t="str">
            <v>140</v>
          </cell>
          <cell r="E247">
            <v>-879490.04923200002</v>
          </cell>
        </row>
        <row r="248">
          <cell r="A248" t="str">
            <v>2</v>
          </cell>
          <cell r="C248" t="str">
            <v>140</v>
          </cell>
          <cell r="E248">
            <v>0</v>
          </cell>
        </row>
        <row r="249">
          <cell r="A249" t="str">
            <v>2</v>
          </cell>
          <cell r="C249" t="str">
            <v>140</v>
          </cell>
          <cell r="E249">
            <v>-1142.5314039999998</v>
          </cell>
        </row>
        <row r="250">
          <cell r="A250" t="str">
            <v>2</v>
          </cell>
          <cell r="C250">
            <v>0</v>
          </cell>
          <cell r="E250">
            <v>-443359.27193799999</v>
          </cell>
        </row>
        <row r="251">
          <cell r="A251" t="str">
            <v>2</v>
          </cell>
          <cell r="C251" t="str">
            <v>140</v>
          </cell>
          <cell r="E251">
            <v>-443359.27193799999</v>
          </cell>
        </row>
        <row r="252">
          <cell r="A252" t="str">
            <v>2</v>
          </cell>
          <cell r="C252">
            <v>0</v>
          </cell>
          <cell r="E252">
            <v>-18367.161924</v>
          </cell>
        </row>
        <row r="253">
          <cell r="A253" t="str">
            <v>2</v>
          </cell>
          <cell r="C253" t="str">
            <v>280</v>
          </cell>
          <cell r="E253">
            <v>-18367.161924</v>
          </cell>
        </row>
        <row r="254">
          <cell r="A254" t="str">
            <v>2</v>
          </cell>
          <cell r="C254">
            <v>0</v>
          </cell>
          <cell r="E254">
            <v>-5378921.2814219994</v>
          </cell>
        </row>
        <row r="255">
          <cell r="A255" t="str">
            <v>2</v>
          </cell>
          <cell r="C255" t="str">
            <v>220</v>
          </cell>
          <cell r="E255">
            <v>-1224530.7914219997</v>
          </cell>
        </row>
        <row r="256">
          <cell r="A256" t="str">
            <v>2</v>
          </cell>
          <cell r="C256" t="str">
            <v>190</v>
          </cell>
          <cell r="E256">
            <v>-4154390.49</v>
          </cell>
        </row>
        <row r="257">
          <cell r="A257" t="str">
            <v>2</v>
          </cell>
          <cell r="C257">
            <v>0</v>
          </cell>
          <cell r="E257">
            <v>-14626386.463708762</v>
          </cell>
        </row>
        <row r="258">
          <cell r="A258" t="str">
            <v>2</v>
          </cell>
          <cell r="C258" t="str">
            <v>280</v>
          </cell>
          <cell r="E258">
            <v>-4266405.7232580008</v>
          </cell>
        </row>
        <row r="259">
          <cell r="A259" t="str">
            <v>2</v>
          </cell>
          <cell r="C259" t="str">
            <v>280</v>
          </cell>
          <cell r="E259">
            <v>-8378737</v>
          </cell>
        </row>
        <row r="260">
          <cell r="A260" t="str">
            <v>2</v>
          </cell>
          <cell r="C260" t="str">
            <v>280</v>
          </cell>
          <cell r="E260">
            <v>-872011.96859800001</v>
          </cell>
        </row>
        <row r="261">
          <cell r="A261" t="str">
            <v>2</v>
          </cell>
          <cell r="C261" t="str">
            <v>280</v>
          </cell>
          <cell r="E261">
            <v>-147527.87779200001</v>
          </cell>
        </row>
        <row r="262">
          <cell r="A262" t="str">
            <v>2</v>
          </cell>
          <cell r="C262" t="str">
            <v>280</v>
          </cell>
          <cell r="E262">
            <v>-57566.84</v>
          </cell>
        </row>
        <row r="263">
          <cell r="A263" t="str">
            <v>2</v>
          </cell>
          <cell r="C263" t="str">
            <v>280</v>
          </cell>
          <cell r="E263">
            <v>-904137.05686200003</v>
          </cell>
        </row>
        <row r="264">
          <cell r="A264" t="str">
            <v>2</v>
          </cell>
          <cell r="C264" t="str">
            <v>280</v>
          </cell>
          <cell r="E264">
            <v>2.8012394905090332E-3</v>
          </cell>
        </row>
        <row r="265">
          <cell r="A265" t="str">
            <v>2</v>
          </cell>
          <cell r="C265">
            <v>0</v>
          </cell>
          <cell r="E265">
            <v>-147247396.198046</v>
          </cell>
        </row>
        <row r="266">
          <cell r="A266" t="str">
            <v>2</v>
          </cell>
          <cell r="C266">
            <v>0</v>
          </cell>
          <cell r="E266">
            <v>-9760235.8412619997</v>
          </cell>
        </row>
        <row r="267">
          <cell r="A267" t="str">
            <v>2</v>
          </cell>
          <cell r="C267" t="str">
            <v>250</v>
          </cell>
          <cell r="E267">
            <v>-2752211.51</v>
          </cell>
        </row>
        <row r="268">
          <cell r="A268" t="str">
            <v>2</v>
          </cell>
          <cell r="C268" t="str">
            <v>280</v>
          </cell>
          <cell r="E268">
            <v>0</v>
          </cell>
        </row>
        <row r="269">
          <cell r="A269" t="str">
            <v>2</v>
          </cell>
          <cell r="C269" t="str">
            <v>280</v>
          </cell>
          <cell r="E269">
            <v>-34500</v>
          </cell>
        </row>
        <row r="270">
          <cell r="A270" t="str">
            <v>2</v>
          </cell>
          <cell r="C270" t="str">
            <v>280</v>
          </cell>
          <cell r="E270">
            <v>-4712983.3512619995</v>
          </cell>
        </row>
        <row r="271">
          <cell r="A271" t="str">
            <v>2</v>
          </cell>
          <cell r="C271" t="str">
            <v>280</v>
          </cell>
          <cell r="E271">
            <v>-2260540.98</v>
          </cell>
        </row>
        <row r="272">
          <cell r="A272" t="str">
            <v>2</v>
          </cell>
          <cell r="C272">
            <v>0</v>
          </cell>
          <cell r="E272">
            <v>-8255987.4855200006</v>
          </cell>
        </row>
        <row r="273">
          <cell r="A273" t="str">
            <v>2</v>
          </cell>
          <cell r="C273" t="str">
            <v>280</v>
          </cell>
          <cell r="E273">
            <v>-5838.82</v>
          </cell>
        </row>
        <row r="274">
          <cell r="A274" t="str">
            <v>2</v>
          </cell>
          <cell r="C274" t="str">
            <v>280</v>
          </cell>
          <cell r="E274">
            <v>-8250148.6655200003</v>
          </cell>
        </row>
        <row r="275">
          <cell r="A275" t="str">
            <v>2</v>
          </cell>
          <cell r="C275">
            <v>0</v>
          </cell>
          <cell r="E275">
            <v>-129231172.871264</v>
          </cell>
        </row>
        <row r="276">
          <cell r="A276" t="str">
            <v>2</v>
          </cell>
          <cell r="C276" t="str">
            <v>140</v>
          </cell>
          <cell r="E276">
            <v>-129231172.871264</v>
          </cell>
        </row>
        <row r="277">
          <cell r="A277" t="str">
            <v>2</v>
          </cell>
          <cell r="C277">
            <v>0</v>
          </cell>
          <cell r="E277">
            <v>0</v>
          </cell>
        </row>
        <row r="278">
          <cell r="A278" t="str">
            <v>2</v>
          </cell>
          <cell r="C278" t="str">
            <v>020</v>
          </cell>
          <cell r="E278">
            <v>0</v>
          </cell>
        </row>
        <row r="279">
          <cell r="A279" t="str">
            <v>3</v>
          </cell>
          <cell r="C279">
            <v>300</v>
          </cell>
          <cell r="E279">
            <v>-477646696.62</v>
          </cell>
        </row>
        <row r="280">
          <cell r="A280" t="str">
            <v>3</v>
          </cell>
          <cell r="C280">
            <v>0</v>
          </cell>
          <cell r="E280">
            <v>-406550000</v>
          </cell>
        </row>
        <row r="281">
          <cell r="A281" t="str">
            <v>3</v>
          </cell>
          <cell r="C281">
            <v>0</v>
          </cell>
          <cell r="E281">
            <v>-406550000</v>
          </cell>
        </row>
        <row r="282">
          <cell r="A282" t="str">
            <v>3</v>
          </cell>
          <cell r="C282" t="str">
            <v>020</v>
          </cell>
          <cell r="E282">
            <v>-406550000</v>
          </cell>
        </row>
        <row r="283">
          <cell r="A283" t="str">
            <v>3</v>
          </cell>
          <cell r="C283">
            <v>0</v>
          </cell>
          <cell r="E283">
            <v>-71096696.620000005</v>
          </cell>
        </row>
        <row r="284">
          <cell r="A284" t="str">
            <v>3</v>
          </cell>
          <cell r="C284">
            <v>0</v>
          </cell>
          <cell r="E284">
            <v>-71096696.620000005</v>
          </cell>
        </row>
        <row r="285">
          <cell r="A285" t="str">
            <v>3</v>
          </cell>
          <cell r="C285" t="str">
            <v>230</v>
          </cell>
          <cell r="E285">
            <v>0</v>
          </cell>
        </row>
        <row r="286">
          <cell r="A286" t="str">
            <v>3</v>
          </cell>
          <cell r="C286" t="str">
            <v>190</v>
          </cell>
          <cell r="E286">
            <v>-10956276</v>
          </cell>
        </row>
        <row r="287">
          <cell r="A287" t="str">
            <v>3</v>
          </cell>
          <cell r="C287" t="str">
            <v>230</v>
          </cell>
          <cell r="E287">
            <v>-60140420.619999997</v>
          </cell>
        </row>
        <row r="288">
          <cell r="A288" t="str">
            <v>3</v>
          </cell>
          <cell r="C288">
            <v>0</v>
          </cell>
          <cell r="E288">
            <v>-135248787.58999929</v>
          </cell>
        </row>
        <row r="289">
          <cell r="A289" t="str">
            <v>4</v>
          </cell>
          <cell r="C289">
            <v>0</v>
          </cell>
          <cell r="E289">
            <v>-4433290.01</v>
          </cell>
        </row>
        <row r="290">
          <cell r="A290" t="str">
            <v>4</v>
          </cell>
          <cell r="C290" t="str">
            <v>cod</v>
          </cell>
          <cell r="E290">
            <v>-370280.56</v>
          </cell>
        </row>
        <row r="291">
          <cell r="A291" t="str">
            <v>4</v>
          </cell>
          <cell r="C291" t="str">
            <v>051</v>
          </cell>
          <cell r="E291">
            <v>-370280.56</v>
          </cell>
        </row>
        <row r="292">
          <cell r="A292" t="str">
            <v>4</v>
          </cell>
          <cell r="C292">
            <v>0</v>
          </cell>
          <cell r="E292">
            <v>-175479.45</v>
          </cell>
        </row>
        <row r="293">
          <cell r="A293" t="str">
            <v>4</v>
          </cell>
          <cell r="C293" t="str">
            <v>051</v>
          </cell>
          <cell r="E293">
            <v>-175479.45</v>
          </cell>
        </row>
        <row r="294">
          <cell r="A294" t="str">
            <v>4</v>
          </cell>
          <cell r="C294">
            <v>0</v>
          </cell>
          <cell r="E294">
            <v>-3887530</v>
          </cell>
        </row>
        <row r="295">
          <cell r="A295" t="str">
            <v>4</v>
          </cell>
          <cell r="C295" t="str">
            <v>051</v>
          </cell>
          <cell r="E295">
            <v>0</v>
          </cell>
        </row>
        <row r="296">
          <cell r="A296" t="str">
            <v>4</v>
          </cell>
          <cell r="C296" t="str">
            <v>051</v>
          </cell>
          <cell r="E296">
            <v>0</v>
          </cell>
        </row>
        <row r="297">
          <cell r="A297" t="str">
            <v>4</v>
          </cell>
          <cell r="C297" t="str">
            <v>051</v>
          </cell>
          <cell r="E297">
            <v>-3887530</v>
          </cell>
        </row>
        <row r="298">
          <cell r="A298" t="str">
            <v>4</v>
          </cell>
          <cell r="C298">
            <v>0</v>
          </cell>
          <cell r="E298">
            <v>-37532791.130000003</v>
          </cell>
        </row>
        <row r="299">
          <cell r="A299" t="str">
            <v>4</v>
          </cell>
          <cell r="C299">
            <v>0</v>
          </cell>
          <cell r="E299">
            <v>-14328687.720000001</v>
          </cell>
        </row>
        <row r="300">
          <cell r="A300" t="str">
            <v>4</v>
          </cell>
          <cell r="C300" t="str">
            <v>051</v>
          </cell>
          <cell r="E300">
            <v>-14328687.720000001</v>
          </cell>
        </row>
        <row r="301">
          <cell r="A301" t="str">
            <v>4</v>
          </cell>
          <cell r="C301">
            <v>0</v>
          </cell>
          <cell r="E301">
            <v>-20349383.810000002</v>
          </cell>
        </row>
        <row r="302">
          <cell r="A302" t="str">
            <v>4</v>
          </cell>
          <cell r="C302" t="str">
            <v>051</v>
          </cell>
          <cell r="E302">
            <v>-1618410.5099999998</v>
          </cell>
        </row>
        <row r="303">
          <cell r="A303" t="str">
            <v>4</v>
          </cell>
          <cell r="C303" t="str">
            <v>051</v>
          </cell>
          <cell r="E303">
            <v>-14411573.840000002</v>
          </cell>
        </row>
        <row r="304">
          <cell r="A304" t="str">
            <v>4</v>
          </cell>
          <cell r="C304" t="str">
            <v>051</v>
          </cell>
          <cell r="E304">
            <v>-4184718.22</v>
          </cell>
        </row>
        <row r="305">
          <cell r="A305" t="str">
            <v>4</v>
          </cell>
          <cell r="C305" t="str">
            <v>200</v>
          </cell>
          <cell r="E305">
            <v>-134681.24000000002</v>
          </cell>
        </row>
        <row r="306">
          <cell r="A306" t="str">
            <v>4</v>
          </cell>
          <cell r="C306">
            <v>0</v>
          </cell>
          <cell r="E306">
            <v>-2816623.33</v>
          </cell>
        </row>
        <row r="307">
          <cell r="A307" t="str">
            <v>4</v>
          </cell>
          <cell r="C307" t="str">
            <v>051</v>
          </cell>
          <cell r="E307">
            <v>-241240.34</v>
          </cell>
        </row>
        <row r="308">
          <cell r="A308" t="str">
            <v>4</v>
          </cell>
          <cell r="C308" t="str">
            <v>051</v>
          </cell>
          <cell r="E308">
            <v>-1407031.95</v>
          </cell>
        </row>
        <row r="309">
          <cell r="A309" t="str">
            <v>4</v>
          </cell>
          <cell r="C309" t="str">
            <v>051</v>
          </cell>
          <cell r="E309">
            <v>-1138356.6099999999</v>
          </cell>
        </row>
        <row r="310">
          <cell r="A310" t="str">
            <v>4</v>
          </cell>
          <cell r="C310" t="str">
            <v>200</v>
          </cell>
          <cell r="E310">
            <v>-29994.43</v>
          </cell>
        </row>
        <row r="311">
          <cell r="A311" t="str">
            <v>4</v>
          </cell>
          <cell r="C311">
            <v>0</v>
          </cell>
          <cell r="E311">
            <v>-29968.85</v>
          </cell>
        </row>
        <row r="312">
          <cell r="A312" t="str">
            <v>4</v>
          </cell>
          <cell r="C312" t="str">
            <v>051</v>
          </cell>
          <cell r="E312">
            <v>0</v>
          </cell>
        </row>
        <row r="313">
          <cell r="A313" t="str">
            <v>4</v>
          </cell>
          <cell r="C313" t="str">
            <v>051</v>
          </cell>
          <cell r="E313">
            <v>0</v>
          </cell>
        </row>
        <row r="314">
          <cell r="A314" t="str">
            <v>4</v>
          </cell>
          <cell r="C314" t="str">
            <v>051</v>
          </cell>
          <cell r="E314">
            <v>-29968.85</v>
          </cell>
        </row>
        <row r="315">
          <cell r="A315" t="str">
            <v>4</v>
          </cell>
          <cell r="C315" t="str">
            <v>200</v>
          </cell>
          <cell r="E315">
            <v>0</v>
          </cell>
        </row>
        <row r="316">
          <cell r="A316" t="str">
            <v>4</v>
          </cell>
          <cell r="C316">
            <v>0</v>
          </cell>
          <cell r="E316">
            <v>-8127.42</v>
          </cell>
        </row>
        <row r="317">
          <cell r="A317" t="str">
            <v>4</v>
          </cell>
          <cell r="C317" t="str">
            <v>051</v>
          </cell>
          <cell r="E317">
            <v>0</v>
          </cell>
        </row>
        <row r="318">
          <cell r="A318" t="str">
            <v>4</v>
          </cell>
          <cell r="C318" t="str">
            <v>051</v>
          </cell>
          <cell r="E318">
            <v>-3821.99</v>
          </cell>
        </row>
        <row r="319">
          <cell r="A319" t="str">
            <v>4</v>
          </cell>
          <cell r="C319" t="str">
            <v>051</v>
          </cell>
          <cell r="E319">
            <v>-4182.0600000000004</v>
          </cell>
        </row>
        <row r="320">
          <cell r="A320" t="str">
            <v>4</v>
          </cell>
          <cell r="C320" t="str">
            <v>200</v>
          </cell>
          <cell r="E320">
            <v>-123.37</v>
          </cell>
        </row>
        <row r="321">
          <cell r="A321" t="str">
            <v>4</v>
          </cell>
          <cell r="C321">
            <v>0</v>
          </cell>
          <cell r="E321">
            <v>-3852226.01</v>
          </cell>
        </row>
        <row r="322">
          <cell r="A322" t="str">
            <v>4</v>
          </cell>
          <cell r="C322">
            <v>0</v>
          </cell>
          <cell r="E322">
            <v>-3852226.01</v>
          </cell>
        </row>
        <row r="323">
          <cell r="A323" t="str">
            <v>4</v>
          </cell>
          <cell r="C323" t="str">
            <v>051</v>
          </cell>
          <cell r="E323">
            <v>-14747.630000000001</v>
          </cell>
        </row>
        <row r="324">
          <cell r="A324" t="str">
            <v>4</v>
          </cell>
          <cell r="C324" t="str">
            <v>051</v>
          </cell>
          <cell r="E324">
            <v>-1823768.03</v>
          </cell>
        </row>
        <row r="325">
          <cell r="A325" t="str">
            <v>4</v>
          </cell>
          <cell r="C325" t="str">
            <v>051</v>
          </cell>
          <cell r="E325">
            <v>-1774689.7599999998</v>
          </cell>
        </row>
        <row r="326">
          <cell r="A326" t="str">
            <v>4</v>
          </cell>
          <cell r="C326" t="str">
            <v>200</v>
          </cell>
          <cell r="E326">
            <v>-239020.59</v>
          </cell>
        </row>
        <row r="327">
          <cell r="A327" t="str">
            <v>4</v>
          </cell>
          <cell r="C327">
            <v>0</v>
          </cell>
          <cell r="E327">
            <v>0</v>
          </cell>
        </row>
        <row r="328">
          <cell r="A328" t="str">
            <v>4</v>
          </cell>
          <cell r="C328" t="str">
            <v>051</v>
          </cell>
          <cell r="E328">
            <v>0</v>
          </cell>
        </row>
        <row r="329">
          <cell r="A329" t="str">
            <v>4</v>
          </cell>
          <cell r="C329" t="str">
            <v>200</v>
          </cell>
          <cell r="E329">
            <v>0</v>
          </cell>
        </row>
        <row r="330">
          <cell r="A330" t="str">
            <v>4</v>
          </cell>
          <cell r="C330">
            <v>0</v>
          </cell>
          <cell r="E330">
            <v>0</v>
          </cell>
        </row>
        <row r="331">
          <cell r="A331" t="str">
            <v>4</v>
          </cell>
          <cell r="C331" t="str">
            <v>051</v>
          </cell>
          <cell r="E331">
            <v>0</v>
          </cell>
        </row>
        <row r="332">
          <cell r="A332" t="str">
            <v>4</v>
          </cell>
          <cell r="C332">
            <v>0</v>
          </cell>
          <cell r="E332">
            <v>-38858641.690000013</v>
          </cell>
        </row>
        <row r="333">
          <cell r="A333" t="str">
            <v>4</v>
          </cell>
          <cell r="C333">
            <v>0</v>
          </cell>
          <cell r="E333">
            <v>-5427829.6799999997</v>
          </cell>
        </row>
        <row r="334">
          <cell r="A334" t="str">
            <v>4</v>
          </cell>
          <cell r="C334" t="str">
            <v>051</v>
          </cell>
          <cell r="E334">
            <v>-269094.31</v>
          </cell>
        </row>
        <row r="335">
          <cell r="A335" t="str">
            <v>4</v>
          </cell>
          <cell r="C335" t="str">
            <v>051</v>
          </cell>
          <cell r="E335">
            <v>-3684847.5</v>
          </cell>
        </row>
        <row r="336">
          <cell r="A336" t="str">
            <v>4</v>
          </cell>
          <cell r="C336" t="str">
            <v>051</v>
          </cell>
          <cell r="E336">
            <v>-1441521.1099999999</v>
          </cell>
        </row>
        <row r="337">
          <cell r="A337" t="str">
            <v>4</v>
          </cell>
          <cell r="C337" t="str">
            <v>200</v>
          </cell>
          <cell r="E337">
            <v>-32366.76</v>
          </cell>
        </row>
        <row r="338">
          <cell r="A338" t="str">
            <v>4</v>
          </cell>
          <cell r="C338">
            <v>0</v>
          </cell>
          <cell r="E338">
            <v>-23870596.220000003</v>
          </cell>
        </row>
        <row r="339">
          <cell r="A339" t="str">
            <v>4</v>
          </cell>
          <cell r="C339" t="str">
            <v>051</v>
          </cell>
          <cell r="E339">
            <v>-3040404.5000000005</v>
          </cell>
        </row>
        <row r="340">
          <cell r="A340" t="str">
            <v>4</v>
          </cell>
          <cell r="C340" t="str">
            <v>051</v>
          </cell>
          <cell r="E340">
            <v>-16257093.040000003</v>
          </cell>
        </row>
        <row r="341">
          <cell r="A341" t="str">
            <v>4</v>
          </cell>
          <cell r="C341" t="str">
            <v>051</v>
          </cell>
          <cell r="E341">
            <v>-4294067.1000000006</v>
          </cell>
        </row>
        <row r="342">
          <cell r="A342" t="str">
            <v>4</v>
          </cell>
          <cell r="C342" t="str">
            <v>200</v>
          </cell>
          <cell r="E342">
            <v>-279031.58</v>
          </cell>
        </row>
        <row r="343">
          <cell r="A343" t="str">
            <v>4</v>
          </cell>
          <cell r="C343">
            <v>0</v>
          </cell>
          <cell r="E343">
            <v>-156719.56000000003</v>
          </cell>
        </row>
        <row r="344">
          <cell r="A344" t="str">
            <v>4</v>
          </cell>
          <cell r="C344" t="str">
            <v>051</v>
          </cell>
          <cell r="E344">
            <v>0</v>
          </cell>
        </row>
        <row r="345">
          <cell r="A345" t="str">
            <v>4</v>
          </cell>
          <cell r="C345" t="str">
            <v>051</v>
          </cell>
          <cell r="E345">
            <v>-47734.950000000004</v>
          </cell>
        </row>
        <row r="346">
          <cell r="A346" t="str">
            <v>4</v>
          </cell>
          <cell r="C346" t="str">
            <v>051</v>
          </cell>
          <cell r="E346">
            <v>-108937.87000000001</v>
          </cell>
        </row>
        <row r="347">
          <cell r="A347" t="str">
            <v>4</v>
          </cell>
          <cell r="C347" t="str">
            <v>200</v>
          </cell>
          <cell r="E347">
            <v>-46.74</v>
          </cell>
        </row>
        <row r="348">
          <cell r="A348" t="str">
            <v>4</v>
          </cell>
          <cell r="C348">
            <v>0</v>
          </cell>
          <cell r="E348">
            <v>-4646229.7200000007</v>
          </cell>
        </row>
        <row r="349">
          <cell r="A349" t="str">
            <v>4</v>
          </cell>
          <cell r="C349" t="str">
            <v>051</v>
          </cell>
          <cell r="E349">
            <v>0</v>
          </cell>
        </row>
        <row r="350">
          <cell r="A350" t="str">
            <v>4</v>
          </cell>
          <cell r="C350" t="str">
            <v>051</v>
          </cell>
          <cell r="E350">
            <v>-2511523.6500000004</v>
          </cell>
        </row>
        <row r="351">
          <cell r="A351" t="str">
            <v>4</v>
          </cell>
          <cell r="C351" t="str">
            <v>051</v>
          </cell>
          <cell r="E351">
            <v>-2077933.5099999998</v>
          </cell>
        </row>
        <row r="352">
          <cell r="A352" t="str">
            <v>4</v>
          </cell>
          <cell r="C352" t="str">
            <v>200</v>
          </cell>
          <cell r="E352">
            <v>-56772.56</v>
          </cell>
        </row>
        <row r="353">
          <cell r="A353" t="str">
            <v>4</v>
          </cell>
          <cell r="C353">
            <v>0</v>
          </cell>
          <cell r="E353">
            <v>-2958176.0700000003</v>
          </cell>
        </row>
        <row r="354">
          <cell r="A354" t="str">
            <v>4</v>
          </cell>
          <cell r="C354" t="str">
            <v>051</v>
          </cell>
          <cell r="E354">
            <v>-47282.32</v>
          </cell>
        </row>
        <row r="355">
          <cell r="A355" t="str">
            <v>4</v>
          </cell>
          <cell r="C355" t="str">
            <v>051</v>
          </cell>
          <cell r="E355">
            <v>-2159736.5</v>
          </cell>
        </row>
        <row r="356">
          <cell r="A356" t="str">
            <v>4</v>
          </cell>
          <cell r="C356" t="str">
            <v>051</v>
          </cell>
          <cell r="E356">
            <v>-748176.76</v>
          </cell>
        </row>
        <row r="357">
          <cell r="A357" t="str">
            <v>4</v>
          </cell>
          <cell r="C357" t="str">
            <v>200</v>
          </cell>
          <cell r="E357">
            <v>-2980.49</v>
          </cell>
        </row>
        <row r="358">
          <cell r="A358" t="str">
            <v>4</v>
          </cell>
          <cell r="C358">
            <v>0</v>
          </cell>
          <cell r="E358">
            <v>-1799090.44</v>
          </cell>
        </row>
        <row r="359">
          <cell r="A359" t="str">
            <v>4</v>
          </cell>
          <cell r="C359" t="str">
            <v>051</v>
          </cell>
          <cell r="E359">
            <v>-1777513.11</v>
          </cell>
        </row>
        <row r="360">
          <cell r="A360" t="str">
            <v>4</v>
          </cell>
          <cell r="C360" t="str">
            <v>051</v>
          </cell>
          <cell r="E360">
            <v>-15495.39</v>
          </cell>
        </row>
        <row r="361">
          <cell r="A361" t="str">
            <v>4</v>
          </cell>
          <cell r="C361" t="str">
            <v>200</v>
          </cell>
          <cell r="E361">
            <v>-6081.94</v>
          </cell>
        </row>
        <row r="362">
          <cell r="A362" t="str">
            <v>4</v>
          </cell>
          <cell r="C362">
            <v>0</v>
          </cell>
          <cell r="E362">
            <v>-235837.26</v>
          </cell>
        </row>
        <row r="363">
          <cell r="A363" t="str">
            <v>4</v>
          </cell>
          <cell r="C363">
            <v>0</v>
          </cell>
          <cell r="E363">
            <v>-1193.52</v>
          </cell>
        </row>
        <row r="364">
          <cell r="A364" t="str">
            <v>4</v>
          </cell>
          <cell r="C364" t="str">
            <v>051</v>
          </cell>
          <cell r="E364">
            <v>-1008.38</v>
          </cell>
        </row>
        <row r="365">
          <cell r="A365" t="str">
            <v>4</v>
          </cell>
          <cell r="C365" t="str">
            <v>200</v>
          </cell>
          <cell r="E365">
            <v>-185.14000000000001</v>
          </cell>
        </row>
        <row r="366">
          <cell r="A366" t="str">
            <v>4</v>
          </cell>
          <cell r="C366">
            <v>0</v>
          </cell>
          <cell r="E366">
            <v>-234643.74</v>
          </cell>
        </row>
        <row r="367">
          <cell r="A367" t="str">
            <v>4</v>
          </cell>
          <cell r="C367" t="str">
            <v>051</v>
          </cell>
          <cell r="E367">
            <v>-234643.74</v>
          </cell>
        </row>
        <row r="368">
          <cell r="A368" t="str">
            <v>4</v>
          </cell>
          <cell r="C368">
            <v>0</v>
          </cell>
          <cell r="E368">
            <v>0</v>
          </cell>
        </row>
        <row r="369">
          <cell r="A369" t="str">
            <v>4</v>
          </cell>
          <cell r="C369" t="str">
            <v>340</v>
          </cell>
          <cell r="E369">
            <v>0</v>
          </cell>
        </row>
        <row r="370">
          <cell r="A370" t="str">
            <v>4</v>
          </cell>
          <cell r="C370">
            <v>0</v>
          </cell>
          <cell r="E370">
            <v>-22175634.859999254</v>
          </cell>
        </row>
        <row r="371">
          <cell r="A371" t="str">
            <v>4</v>
          </cell>
          <cell r="C371">
            <v>0</v>
          </cell>
          <cell r="E371">
            <v>-12625581.359999999</v>
          </cell>
        </row>
        <row r="372">
          <cell r="A372" t="str">
            <v>4</v>
          </cell>
          <cell r="C372" t="str">
            <v>310</v>
          </cell>
          <cell r="E372">
            <v>-12625581.359999999</v>
          </cell>
        </row>
        <row r="373">
          <cell r="A373" t="str">
            <v>4</v>
          </cell>
          <cell r="C373" t="str">
            <v>290</v>
          </cell>
          <cell r="E373">
            <v>0</v>
          </cell>
        </row>
        <row r="374">
          <cell r="A374" t="str">
            <v>4</v>
          </cell>
          <cell r="C374">
            <v>0</v>
          </cell>
          <cell r="E374">
            <v>841011.43000074383</v>
          </cell>
        </row>
        <row r="375">
          <cell r="A375" t="str">
            <v>4</v>
          </cell>
          <cell r="C375" t="str">
            <v>310</v>
          </cell>
          <cell r="E375">
            <v>841011.43000074383</v>
          </cell>
        </row>
        <row r="376">
          <cell r="A376" t="str">
            <v>4</v>
          </cell>
          <cell r="C376" t="str">
            <v>290</v>
          </cell>
          <cell r="E376">
            <v>0</v>
          </cell>
        </row>
        <row r="377">
          <cell r="A377" t="str">
            <v>4</v>
          </cell>
          <cell r="C377">
            <v>0</v>
          </cell>
          <cell r="E377">
            <v>-10391064.930000002</v>
          </cell>
        </row>
        <row r="378">
          <cell r="A378" t="str">
            <v>4</v>
          </cell>
          <cell r="C378" t="str">
            <v>200</v>
          </cell>
          <cell r="E378">
            <v>-1033223.16</v>
          </cell>
        </row>
        <row r="379">
          <cell r="A379" t="str">
            <v>4</v>
          </cell>
          <cell r="C379" t="str">
            <v>200</v>
          </cell>
          <cell r="E379">
            <v>-8300483.5599999996</v>
          </cell>
        </row>
        <row r="380">
          <cell r="A380" t="str">
            <v>4</v>
          </cell>
          <cell r="C380" t="str">
            <v>200</v>
          </cell>
          <cell r="E380">
            <v>0</v>
          </cell>
        </row>
        <row r="381">
          <cell r="A381" t="str">
            <v>4</v>
          </cell>
          <cell r="C381" t="str">
            <v>200</v>
          </cell>
          <cell r="E381">
            <v>-1057358.21</v>
          </cell>
        </row>
        <row r="382">
          <cell r="A382" t="str">
            <v>4</v>
          </cell>
          <cell r="C382">
            <v>0</v>
          </cell>
          <cell r="E382">
            <v>-28160366.630000003</v>
          </cell>
        </row>
        <row r="383">
          <cell r="A383" t="str">
            <v>4</v>
          </cell>
          <cell r="C383">
            <v>0</v>
          </cell>
          <cell r="E383">
            <v>-4624651.6500000004</v>
          </cell>
        </row>
        <row r="384">
          <cell r="A384" t="str">
            <v>4</v>
          </cell>
          <cell r="C384" t="str">
            <v>340</v>
          </cell>
          <cell r="E384">
            <v>0</v>
          </cell>
        </row>
        <row r="385">
          <cell r="A385" t="str">
            <v>4</v>
          </cell>
          <cell r="C385" t="str">
            <v>340</v>
          </cell>
          <cell r="E385">
            <v>-3655385.33</v>
          </cell>
        </row>
        <row r="386">
          <cell r="A386" t="str">
            <v>4</v>
          </cell>
          <cell r="C386" t="str">
            <v>340</v>
          </cell>
          <cell r="E386">
            <v>-969266.32</v>
          </cell>
        </row>
        <row r="387">
          <cell r="A387" t="str">
            <v>4</v>
          </cell>
          <cell r="C387">
            <v>0</v>
          </cell>
          <cell r="E387">
            <v>-9129965.5999999996</v>
          </cell>
        </row>
        <row r="388">
          <cell r="A388" t="str">
            <v>4</v>
          </cell>
          <cell r="C388" t="str">
            <v>340</v>
          </cell>
          <cell r="E388">
            <v>-9129965.5999999996</v>
          </cell>
        </row>
        <row r="389">
          <cell r="A389" t="str">
            <v>4</v>
          </cell>
          <cell r="C389">
            <v>0</v>
          </cell>
          <cell r="E389">
            <v>-144240.21</v>
          </cell>
        </row>
        <row r="390">
          <cell r="A390" t="str">
            <v>4</v>
          </cell>
          <cell r="C390" t="str">
            <v>330</v>
          </cell>
          <cell r="E390">
            <v>0</v>
          </cell>
        </row>
        <row r="391">
          <cell r="A391" t="str">
            <v>4</v>
          </cell>
          <cell r="C391" t="str">
            <v>330</v>
          </cell>
          <cell r="E391">
            <v>-123839.55</v>
          </cell>
        </row>
        <row r="392">
          <cell r="A392" t="str">
            <v>4</v>
          </cell>
          <cell r="C392" t="str">
            <v>330</v>
          </cell>
          <cell r="E392">
            <v>-20400.66</v>
          </cell>
        </row>
        <row r="393">
          <cell r="A393" t="str">
            <v>4</v>
          </cell>
          <cell r="C393">
            <v>0</v>
          </cell>
          <cell r="E393">
            <v>-10812.95</v>
          </cell>
        </row>
        <row r="394">
          <cell r="A394" t="str">
            <v>4</v>
          </cell>
          <cell r="C394" t="str">
            <v>340</v>
          </cell>
          <cell r="E394">
            <v>-10812.95</v>
          </cell>
        </row>
        <row r="395">
          <cell r="A395" t="str">
            <v>4</v>
          </cell>
          <cell r="C395">
            <v>0</v>
          </cell>
          <cell r="E395">
            <v>-14250696.219999999</v>
          </cell>
        </row>
        <row r="396">
          <cell r="A396" t="str">
            <v>4</v>
          </cell>
          <cell r="C396" t="str">
            <v>051</v>
          </cell>
          <cell r="E396">
            <v>-14250696.219999999</v>
          </cell>
        </row>
        <row r="397">
          <cell r="A397" t="str">
            <v>4</v>
          </cell>
          <cell r="C397">
            <v>0</v>
          </cell>
          <cell r="E397">
            <v>108586599.67</v>
          </cell>
        </row>
        <row r="398">
          <cell r="A398" t="str">
            <v>5</v>
          </cell>
          <cell r="C398">
            <v>0</v>
          </cell>
          <cell r="E398">
            <v>321423.54000000004</v>
          </cell>
        </row>
        <row r="399">
          <cell r="A399" t="str">
            <v>5</v>
          </cell>
          <cell r="C399">
            <v>0</v>
          </cell>
          <cell r="E399">
            <v>321423.54000000004</v>
          </cell>
        </row>
        <row r="400">
          <cell r="A400" t="str">
            <v>5</v>
          </cell>
          <cell r="C400" t="str">
            <v>145</v>
          </cell>
          <cell r="E400">
            <v>321423.54000000004</v>
          </cell>
        </row>
        <row r="401">
          <cell r="A401" t="str">
            <v>5</v>
          </cell>
          <cell r="C401">
            <v>0</v>
          </cell>
          <cell r="E401">
            <v>0</v>
          </cell>
        </row>
        <row r="402">
          <cell r="A402" t="str">
            <v>5</v>
          </cell>
          <cell r="C402" t="str">
            <v>120</v>
          </cell>
          <cell r="E402">
            <v>0</v>
          </cell>
        </row>
        <row r="403">
          <cell r="A403" t="str">
            <v>5</v>
          </cell>
          <cell r="C403" t="str">
            <v>120</v>
          </cell>
          <cell r="E403">
            <v>0</v>
          </cell>
        </row>
        <row r="404">
          <cell r="A404" t="str">
            <v>5</v>
          </cell>
          <cell r="C404">
            <v>0</v>
          </cell>
          <cell r="E404">
            <v>0</v>
          </cell>
        </row>
        <row r="405">
          <cell r="A405" t="str">
            <v>5</v>
          </cell>
          <cell r="C405" t="str">
            <v>120</v>
          </cell>
          <cell r="E405">
            <v>0</v>
          </cell>
        </row>
        <row r="406">
          <cell r="A406" t="str">
            <v>5</v>
          </cell>
          <cell r="C406">
            <v>0</v>
          </cell>
          <cell r="E406">
            <v>19982647.229999997</v>
          </cell>
        </row>
        <row r="407">
          <cell r="A407" t="str">
            <v>5</v>
          </cell>
          <cell r="C407">
            <v>0</v>
          </cell>
          <cell r="E407">
            <v>4199121.0199999996</v>
          </cell>
        </row>
        <row r="408">
          <cell r="A408" t="str">
            <v>5</v>
          </cell>
          <cell r="C408" t="str">
            <v>120</v>
          </cell>
          <cell r="E408">
            <v>99087.95</v>
          </cell>
        </row>
        <row r="409">
          <cell r="A409" t="str">
            <v>5</v>
          </cell>
          <cell r="C409" t="str">
            <v>120</v>
          </cell>
          <cell r="E409">
            <v>4100033.07</v>
          </cell>
        </row>
        <row r="410">
          <cell r="A410" t="str">
            <v>5</v>
          </cell>
          <cell r="C410">
            <v>0</v>
          </cell>
          <cell r="E410">
            <v>14100502.690000001</v>
          </cell>
        </row>
        <row r="411">
          <cell r="A411" t="str">
            <v>5</v>
          </cell>
          <cell r="C411" t="str">
            <v>120</v>
          </cell>
          <cell r="E411">
            <v>9462231.5099999998</v>
          </cell>
        </row>
        <row r="412">
          <cell r="A412" t="str">
            <v>5</v>
          </cell>
          <cell r="C412" t="str">
            <v>120</v>
          </cell>
          <cell r="E412">
            <v>4638271.18</v>
          </cell>
        </row>
        <row r="413">
          <cell r="A413" t="str">
            <v>5</v>
          </cell>
          <cell r="C413" t="str">
            <v>210</v>
          </cell>
          <cell r="E413">
            <v>0</v>
          </cell>
        </row>
        <row r="414">
          <cell r="A414" t="str">
            <v>5</v>
          </cell>
          <cell r="C414">
            <v>0</v>
          </cell>
          <cell r="E414">
            <v>1683023.52</v>
          </cell>
        </row>
        <row r="415">
          <cell r="A415" t="str">
            <v>5</v>
          </cell>
          <cell r="C415" t="str">
            <v>120</v>
          </cell>
          <cell r="E415">
            <v>0</v>
          </cell>
        </row>
        <row r="416">
          <cell r="A416" t="str">
            <v>5</v>
          </cell>
          <cell r="C416" t="str">
            <v>120</v>
          </cell>
          <cell r="E416">
            <v>1478586.46</v>
          </cell>
        </row>
        <row r="417">
          <cell r="A417" t="str">
            <v>5</v>
          </cell>
          <cell r="C417" t="str">
            <v>120</v>
          </cell>
          <cell r="E417">
            <v>0</v>
          </cell>
        </row>
        <row r="418">
          <cell r="A418" t="str">
            <v>5</v>
          </cell>
          <cell r="C418" t="str">
            <v>210</v>
          </cell>
          <cell r="E418">
            <v>204437.06</v>
          </cell>
        </row>
        <row r="419">
          <cell r="A419" t="str">
            <v>5</v>
          </cell>
          <cell r="C419">
            <v>0</v>
          </cell>
          <cell r="E419">
            <v>686556.69000000006</v>
          </cell>
        </row>
        <row r="420">
          <cell r="A420" t="str">
            <v>5</v>
          </cell>
          <cell r="C420">
            <v>0</v>
          </cell>
          <cell r="E420">
            <v>686556.69000000006</v>
          </cell>
        </row>
        <row r="421">
          <cell r="A421" t="str">
            <v>5</v>
          </cell>
          <cell r="C421" t="str">
            <v>120</v>
          </cell>
          <cell r="E421">
            <v>686556.69000000006</v>
          </cell>
        </row>
        <row r="422">
          <cell r="A422" t="str">
            <v>5</v>
          </cell>
          <cell r="C422">
            <v>0</v>
          </cell>
          <cell r="E422">
            <v>14911649.84</v>
          </cell>
        </row>
        <row r="423">
          <cell r="A423" t="str">
            <v>5</v>
          </cell>
          <cell r="C423">
            <v>0</v>
          </cell>
          <cell r="E423">
            <v>2124370.14</v>
          </cell>
        </row>
        <row r="424">
          <cell r="A424" t="str">
            <v>5</v>
          </cell>
          <cell r="C424" t="str">
            <v>120</v>
          </cell>
          <cell r="E424">
            <v>1959671.26</v>
          </cell>
        </row>
        <row r="425">
          <cell r="A425" t="str">
            <v>5</v>
          </cell>
          <cell r="C425" t="str">
            <v>120</v>
          </cell>
          <cell r="E425">
            <v>164698.87999999998</v>
          </cell>
        </row>
        <row r="426">
          <cell r="A426" t="str">
            <v>5</v>
          </cell>
          <cell r="C426">
            <v>0</v>
          </cell>
          <cell r="E426">
            <v>0</v>
          </cell>
        </row>
        <row r="427">
          <cell r="A427" t="str">
            <v>5</v>
          </cell>
          <cell r="C427" t="str">
            <v>120</v>
          </cell>
          <cell r="E427">
            <v>0</v>
          </cell>
        </row>
        <row r="428">
          <cell r="A428" t="str">
            <v>5</v>
          </cell>
          <cell r="C428">
            <v>0</v>
          </cell>
          <cell r="E428">
            <v>0</v>
          </cell>
        </row>
        <row r="429">
          <cell r="A429" t="str">
            <v>5</v>
          </cell>
          <cell r="C429" t="str">
            <v>120</v>
          </cell>
          <cell r="E429">
            <v>0</v>
          </cell>
        </row>
        <row r="430">
          <cell r="A430" t="str">
            <v>5</v>
          </cell>
          <cell r="C430">
            <v>0</v>
          </cell>
          <cell r="E430">
            <v>12352044.860000001</v>
          </cell>
        </row>
        <row r="431">
          <cell r="A431" t="str">
            <v>5</v>
          </cell>
          <cell r="C431" t="str">
            <v>120</v>
          </cell>
          <cell r="E431">
            <v>269640.96999999997</v>
          </cell>
        </row>
        <row r="432">
          <cell r="A432" t="str">
            <v>5</v>
          </cell>
          <cell r="C432" t="str">
            <v>120</v>
          </cell>
          <cell r="E432">
            <v>0</v>
          </cell>
        </row>
        <row r="433">
          <cell r="A433" t="str">
            <v>5</v>
          </cell>
          <cell r="C433" t="str">
            <v>120</v>
          </cell>
          <cell r="E433">
            <v>6337765.1399999997</v>
          </cell>
        </row>
        <row r="434">
          <cell r="A434" t="str">
            <v>5</v>
          </cell>
          <cell r="C434" t="str">
            <v>120</v>
          </cell>
          <cell r="E434">
            <v>5744638.75</v>
          </cell>
        </row>
        <row r="435">
          <cell r="A435" t="str">
            <v>5</v>
          </cell>
          <cell r="C435">
            <v>0</v>
          </cell>
          <cell r="E435">
            <v>435234.84</v>
          </cell>
        </row>
        <row r="436">
          <cell r="A436" t="str">
            <v>5</v>
          </cell>
          <cell r="C436" t="str">
            <v>120</v>
          </cell>
          <cell r="E436">
            <v>137295.21000000002</v>
          </cell>
        </row>
        <row r="437">
          <cell r="A437" t="str">
            <v>5</v>
          </cell>
          <cell r="C437" t="str">
            <v>120</v>
          </cell>
          <cell r="E437">
            <v>96275.569999999992</v>
          </cell>
        </row>
        <row r="438">
          <cell r="A438" t="str">
            <v>5</v>
          </cell>
          <cell r="C438" t="str">
            <v>120</v>
          </cell>
          <cell r="E438">
            <v>94696.27</v>
          </cell>
        </row>
        <row r="439">
          <cell r="A439" t="str">
            <v>5</v>
          </cell>
          <cell r="C439" t="str">
            <v>120</v>
          </cell>
          <cell r="E439">
            <v>106967.79</v>
          </cell>
        </row>
        <row r="440">
          <cell r="A440" t="str">
            <v>5</v>
          </cell>
          <cell r="C440">
            <v>0</v>
          </cell>
          <cell r="E440">
            <v>13872.019999999997</v>
          </cell>
        </row>
        <row r="441">
          <cell r="A441" t="str">
            <v>5</v>
          </cell>
          <cell r="C441">
            <v>0</v>
          </cell>
          <cell r="E441">
            <v>1578.8599999999969</v>
          </cell>
        </row>
        <row r="442">
          <cell r="A442" t="str">
            <v>5</v>
          </cell>
          <cell r="C442" t="str">
            <v>120</v>
          </cell>
          <cell r="E442">
            <v>1578.8599999999969</v>
          </cell>
        </row>
        <row r="443">
          <cell r="A443" t="str">
            <v>5</v>
          </cell>
          <cell r="C443" t="str">
            <v>120</v>
          </cell>
          <cell r="E443">
            <v>0</v>
          </cell>
        </row>
        <row r="444">
          <cell r="A444" t="str">
            <v>5</v>
          </cell>
          <cell r="C444">
            <v>0</v>
          </cell>
          <cell r="E444">
            <v>12293.16</v>
          </cell>
        </row>
        <row r="445">
          <cell r="A445" t="str">
            <v>5</v>
          </cell>
          <cell r="C445" t="str">
            <v>120</v>
          </cell>
          <cell r="E445">
            <v>8979.4599999999991</v>
          </cell>
        </row>
        <row r="446">
          <cell r="A446" t="str">
            <v>5</v>
          </cell>
          <cell r="C446" t="str">
            <v>120</v>
          </cell>
          <cell r="E446">
            <v>3313.7</v>
          </cell>
        </row>
        <row r="447">
          <cell r="A447" t="str">
            <v>5</v>
          </cell>
          <cell r="C447">
            <v>0</v>
          </cell>
          <cell r="E447">
            <v>4677404.3899999997</v>
          </cell>
        </row>
        <row r="448">
          <cell r="A448" t="str">
            <v>5</v>
          </cell>
          <cell r="C448">
            <v>0</v>
          </cell>
          <cell r="E448">
            <v>0</v>
          </cell>
        </row>
        <row r="449">
          <cell r="A449" t="str">
            <v>5</v>
          </cell>
          <cell r="C449" t="str">
            <v>410</v>
          </cell>
          <cell r="E449">
            <v>0</v>
          </cell>
        </row>
        <row r="450">
          <cell r="A450" t="str">
            <v>5</v>
          </cell>
          <cell r="C450">
            <v>0</v>
          </cell>
          <cell r="E450">
            <v>4429812.46</v>
          </cell>
        </row>
        <row r="451">
          <cell r="A451" t="str">
            <v>5</v>
          </cell>
          <cell r="C451" t="str">
            <v>400</v>
          </cell>
          <cell r="E451">
            <v>2902194.76</v>
          </cell>
        </row>
        <row r="452">
          <cell r="A452" t="str">
            <v>5</v>
          </cell>
          <cell r="C452" t="str">
            <v>400</v>
          </cell>
          <cell r="E452">
            <v>411103.42000000004</v>
          </cell>
        </row>
        <row r="453">
          <cell r="A453" t="str">
            <v>5</v>
          </cell>
          <cell r="C453" t="str">
            <v>400</v>
          </cell>
          <cell r="E453">
            <v>410199.3</v>
          </cell>
        </row>
        <row r="454">
          <cell r="A454" t="str">
            <v>5</v>
          </cell>
          <cell r="C454" t="str">
            <v>400</v>
          </cell>
          <cell r="E454">
            <v>706314.98</v>
          </cell>
        </row>
        <row r="455">
          <cell r="A455" t="str">
            <v>5</v>
          </cell>
          <cell r="C455">
            <v>0</v>
          </cell>
          <cell r="E455">
            <v>247591.93</v>
          </cell>
        </row>
        <row r="456">
          <cell r="A456" t="str">
            <v>5</v>
          </cell>
          <cell r="C456" t="str">
            <v>420</v>
          </cell>
          <cell r="E456">
            <v>247591.93</v>
          </cell>
        </row>
        <row r="457">
          <cell r="A457" t="str">
            <v>5</v>
          </cell>
          <cell r="C457" t="str">
            <v>380</v>
          </cell>
          <cell r="E457">
            <v>0</v>
          </cell>
        </row>
        <row r="458">
          <cell r="A458" t="str">
            <v>5</v>
          </cell>
          <cell r="C458">
            <v>0</v>
          </cell>
          <cell r="E458">
            <v>18250065.770000003</v>
          </cell>
        </row>
        <row r="459">
          <cell r="A459" t="str">
            <v>5</v>
          </cell>
          <cell r="C459">
            <v>0</v>
          </cell>
          <cell r="E459">
            <v>16413727.790000001</v>
          </cell>
        </row>
        <row r="460">
          <cell r="A460" t="str">
            <v>5</v>
          </cell>
          <cell r="C460" t="str">
            <v>370</v>
          </cell>
          <cell r="E460">
            <v>12308367.670000002</v>
          </cell>
        </row>
        <row r="461">
          <cell r="A461" t="str">
            <v>5</v>
          </cell>
          <cell r="C461" t="str">
            <v>370</v>
          </cell>
          <cell r="E461">
            <v>2977303.82</v>
          </cell>
        </row>
        <row r="462">
          <cell r="A462" t="str">
            <v>5</v>
          </cell>
          <cell r="C462" t="str">
            <v>370</v>
          </cell>
          <cell r="E462">
            <v>549454.08000000007</v>
          </cell>
        </row>
        <row r="463">
          <cell r="A463" t="str">
            <v>5</v>
          </cell>
          <cell r="C463" t="str">
            <v>370</v>
          </cell>
          <cell r="E463">
            <v>578602.22</v>
          </cell>
        </row>
        <row r="464">
          <cell r="A464" t="str">
            <v>5</v>
          </cell>
          <cell r="C464">
            <v>0</v>
          </cell>
          <cell r="E464">
            <v>1006158.48</v>
          </cell>
        </row>
        <row r="465">
          <cell r="A465" t="str">
            <v>5</v>
          </cell>
          <cell r="C465" t="str">
            <v>380</v>
          </cell>
          <cell r="E465">
            <v>537879.29</v>
          </cell>
        </row>
        <row r="466">
          <cell r="A466" t="str">
            <v>5</v>
          </cell>
          <cell r="C466" t="str">
            <v>380</v>
          </cell>
          <cell r="E466">
            <v>81343.92</v>
          </cell>
        </row>
        <row r="467">
          <cell r="A467" t="str">
            <v>5</v>
          </cell>
          <cell r="C467" t="str">
            <v>380</v>
          </cell>
          <cell r="E467">
            <v>147815.49</v>
          </cell>
        </row>
        <row r="468">
          <cell r="A468" t="str">
            <v>5</v>
          </cell>
          <cell r="C468" t="str">
            <v>380</v>
          </cell>
          <cell r="E468">
            <v>239119.78000000003</v>
          </cell>
        </row>
        <row r="469">
          <cell r="A469" t="str">
            <v>5</v>
          </cell>
          <cell r="C469">
            <v>0</v>
          </cell>
          <cell r="E469">
            <v>81500.860000000102</v>
          </cell>
        </row>
        <row r="470">
          <cell r="A470" t="str">
            <v>5</v>
          </cell>
          <cell r="C470" t="str">
            <v>450</v>
          </cell>
          <cell r="E470">
            <v>0</v>
          </cell>
        </row>
        <row r="471">
          <cell r="A471" t="str">
            <v>5</v>
          </cell>
          <cell r="C471" t="str">
            <v>350</v>
          </cell>
          <cell r="E471">
            <v>263534.34000000003</v>
          </cell>
        </row>
        <row r="472">
          <cell r="A472" t="str">
            <v>5</v>
          </cell>
          <cell r="C472" t="str">
            <v>440</v>
          </cell>
          <cell r="E472">
            <v>-532593.89999999991</v>
          </cell>
        </row>
        <row r="473">
          <cell r="A473" t="str">
            <v>5</v>
          </cell>
          <cell r="C473" t="str">
            <v>450</v>
          </cell>
          <cell r="E473">
            <v>350560.42</v>
          </cell>
        </row>
        <row r="474">
          <cell r="A474" t="str">
            <v>5</v>
          </cell>
          <cell r="C474">
            <v>0</v>
          </cell>
          <cell r="E474">
            <v>748678.64</v>
          </cell>
        </row>
        <row r="475">
          <cell r="A475" t="str">
            <v>5</v>
          </cell>
          <cell r="C475" t="str">
            <v>380</v>
          </cell>
          <cell r="E475">
            <v>0</v>
          </cell>
        </row>
        <row r="476">
          <cell r="A476" t="str">
            <v>5</v>
          </cell>
          <cell r="C476" t="str">
            <v>380</v>
          </cell>
          <cell r="E476">
            <v>733154.64</v>
          </cell>
        </row>
        <row r="477">
          <cell r="A477" t="str">
            <v>5</v>
          </cell>
          <cell r="C477" t="str">
            <v>380</v>
          </cell>
          <cell r="E477">
            <v>351</v>
          </cell>
        </row>
        <row r="478">
          <cell r="A478" t="str">
            <v>5</v>
          </cell>
          <cell r="C478" t="str">
            <v>380</v>
          </cell>
          <cell r="E478">
            <v>15173</v>
          </cell>
        </row>
        <row r="479">
          <cell r="A479" t="str">
            <v>5</v>
          </cell>
          <cell r="C479">
            <v>0</v>
          </cell>
          <cell r="E479">
            <v>10800852.49</v>
          </cell>
        </row>
        <row r="480">
          <cell r="A480" t="str">
            <v>5</v>
          </cell>
          <cell r="C480">
            <v>0</v>
          </cell>
          <cell r="E480">
            <v>3906919.29</v>
          </cell>
        </row>
        <row r="481">
          <cell r="A481" t="str">
            <v>5</v>
          </cell>
          <cell r="C481" t="str">
            <v>120</v>
          </cell>
          <cell r="E481">
            <v>3906919.29</v>
          </cell>
        </row>
        <row r="482">
          <cell r="A482" t="str">
            <v>5</v>
          </cell>
          <cell r="C482">
            <v>0</v>
          </cell>
          <cell r="E482">
            <v>-8023342.2399999993</v>
          </cell>
        </row>
        <row r="483">
          <cell r="A483" t="str">
            <v>5</v>
          </cell>
          <cell r="C483" t="str">
            <v>491</v>
          </cell>
          <cell r="E483">
            <v>-7003235.7400000002</v>
          </cell>
        </row>
        <row r="484">
          <cell r="A484" t="str">
            <v>5</v>
          </cell>
          <cell r="C484" t="str">
            <v>491</v>
          </cell>
          <cell r="E484">
            <v>-2281628.27</v>
          </cell>
        </row>
        <row r="485">
          <cell r="A485" t="str">
            <v>5</v>
          </cell>
          <cell r="C485" t="str">
            <v>491</v>
          </cell>
          <cell r="E485">
            <v>10278.5</v>
          </cell>
        </row>
        <row r="486">
          <cell r="A486" t="str">
            <v>5</v>
          </cell>
          <cell r="C486" t="str">
            <v>491</v>
          </cell>
          <cell r="E486">
            <v>1251243.27</v>
          </cell>
        </row>
        <row r="487">
          <cell r="A487" t="str">
            <v>5</v>
          </cell>
          <cell r="C487">
            <v>0</v>
          </cell>
          <cell r="E487">
            <v>14686789.819999998</v>
          </cell>
        </row>
        <row r="488">
          <cell r="A488" t="str">
            <v>5</v>
          </cell>
          <cell r="C488" t="str">
            <v>491</v>
          </cell>
          <cell r="E488">
            <v>1639395.5299999993</v>
          </cell>
        </row>
        <row r="489">
          <cell r="A489" t="str">
            <v>5</v>
          </cell>
          <cell r="C489" t="str">
            <v>491</v>
          </cell>
          <cell r="E489">
            <v>545911.63</v>
          </cell>
        </row>
        <row r="490">
          <cell r="A490" t="str">
            <v>5</v>
          </cell>
          <cell r="C490" t="str">
            <v>491</v>
          </cell>
          <cell r="E490">
            <v>-1234.81</v>
          </cell>
        </row>
        <row r="491">
          <cell r="A491" t="str">
            <v>5</v>
          </cell>
          <cell r="C491" t="str">
            <v>491</v>
          </cell>
          <cell r="E491">
            <v>-1801.4600000000003</v>
          </cell>
        </row>
        <row r="492">
          <cell r="A492" t="str">
            <v>5</v>
          </cell>
          <cell r="C492" t="str">
            <v>491</v>
          </cell>
          <cell r="E492">
            <v>0</v>
          </cell>
        </row>
        <row r="493">
          <cell r="A493" t="str">
            <v>5</v>
          </cell>
          <cell r="C493" t="str">
            <v>491</v>
          </cell>
          <cell r="E493">
            <v>0</v>
          </cell>
        </row>
        <row r="494">
          <cell r="A494" t="str">
            <v>5</v>
          </cell>
          <cell r="C494" t="str">
            <v>491</v>
          </cell>
          <cell r="E494">
            <v>2628342.27</v>
          </cell>
        </row>
        <row r="495">
          <cell r="A495" t="str">
            <v>5</v>
          </cell>
          <cell r="C495" t="str">
            <v>491</v>
          </cell>
          <cell r="E495">
            <v>8063458.1099999975</v>
          </cell>
        </row>
        <row r="496">
          <cell r="A496" t="str">
            <v>5</v>
          </cell>
          <cell r="C496" t="str">
            <v>491</v>
          </cell>
          <cell r="E496">
            <v>0</v>
          </cell>
        </row>
        <row r="497">
          <cell r="A497" t="str">
            <v>5</v>
          </cell>
          <cell r="C497" t="str">
            <v>491</v>
          </cell>
          <cell r="E497">
            <v>36232.990000000005</v>
          </cell>
        </row>
        <row r="498">
          <cell r="A498" t="str">
            <v>5</v>
          </cell>
          <cell r="C498" t="str">
            <v>491</v>
          </cell>
          <cell r="E498">
            <v>476272.74</v>
          </cell>
        </row>
        <row r="499">
          <cell r="A499" t="str">
            <v>5</v>
          </cell>
          <cell r="C499" t="str">
            <v>491</v>
          </cell>
          <cell r="E499">
            <v>1314252.6000000015</v>
          </cell>
        </row>
        <row r="500">
          <cell r="A500" t="str">
            <v>5</v>
          </cell>
          <cell r="C500" t="str">
            <v>491</v>
          </cell>
          <cell r="E500">
            <v>-14039.779999999999</v>
          </cell>
        </row>
        <row r="501">
          <cell r="A501" t="str">
            <v>5</v>
          </cell>
          <cell r="C501">
            <v>0</v>
          </cell>
          <cell r="E501">
            <v>230485.62</v>
          </cell>
        </row>
        <row r="502">
          <cell r="A502" t="str">
            <v>5</v>
          </cell>
          <cell r="C502" t="str">
            <v>540</v>
          </cell>
          <cell r="E502">
            <v>0</v>
          </cell>
        </row>
        <row r="503">
          <cell r="A503" t="str">
            <v>5</v>
          </cell>
          <cell r="C503" t="str">
            <v>570</v>
          </cell>
          <cell r="E503">
            <v>230485.62</v>
          </cell>
        </row>
        <row r="504">
          <cell r="A504" t="str">
            <v>5</v>
          </cell>
          <cell r="C504">
            <v>0</v>
          </cell>
          <cell r="E504">
            <v>38942127.700000003</v>
          </cell>
        </row>
        <row r="505">
          <cell r="A505" t="str">
            <v>5</v>
          </cell>
          <cell r="C505">
            <v>0</v>
          </cell>
          <cell r="E505">
            <v>9007244.8599999975</v>
          </cell>
        </row>
        <row r="506">
          <cell r="A506" t="str">
            <v>5</v>
          </cell>
          <cell r="C506" t="str">
            <v>380</v>
          </cell>
          <cell r="E506">
            <v>165355</v>
          </cell>
        </row>
        <row r="507">
          <cell r="A507" t="str">
            <v>5</v>
          </cell>
          <cell r="C507" t="str">
            <v>380</v>
          </cell>
          <cell r="E507">
            <v>3576191.9</v>
          </cell>
        </row>
        <row r="508">
          <cell r="A508" t="str">
            <v>5</v>
          </cell>
          <cell r="C508" t="str">
            <v>380</v>
          </cell>
          <cell r="E508">
            <v>2041204.01</v>
          </cell>
        </row>
        <row r="509">
          <cell r="A509" t="str">
            <v>5</v>
          </cell>
          <cell r="C509" t="str">
            <v>380</v>
          </cell>
          <cell r="E509">
            <v>1907873.8</v>
          </cell>
        </row>
        <row r="510">
          <cell r="A510" t="str">
            <v>5</v>
          </cell>
          <cell r="C510" t="str">
            <v>380</v>
          </cell>
          <cell r="E510">
            <v>10143</v>
          </cell>
        </row>
        <row r="511">
          <cell r="A511" t="str">
            <v>5</v>
          </cell>
          <cell r="C511" t="str">
            <v>380</v>
          </cell>
          <cell r="E511">
            <v>1164496.0899999999</v>
          </cell>
        </row>
        <row r="512">
          <cell r="A512" t="str">
            <v>5</v>
          </cell>
          <cell r="C512" t="str">
            <v>380</v>
          </cell>
          <cell r="E512">
            <v>60691.060000000005</v>
          </cell>
        </row>
        <row r="513">
          <cell r="A513" t="str">
            <v>5</v>
          </cell>
          <cell r="C513" t="str">
            <v>380</v>
          </cell>
          <cell r="E513">
            <v>81290</v>
          </cell>
        </row>
        <row r="514">
          <cell r="A514" t="str">
            <v>5</v>
          </cell>
          <cell r="C514" t="str">
            <v>380</v>
          </cell>
          <cell r="E514">
            <v>0</v>
          </cell>
        </row>
        <row r="515">
          <cell r="A515" t="str">
            <v>5</v>
          </cell>
          <cell r="C515">
            <v>0</v>
          </cell>
          <cell r="E515">
            <v>22374453.650000002</v>
          </cell>
        </row>
        <row r="516">
          <cell r="A516" t="str">
            <v>5</v>
          </cell>
          <cell r="C516" t="str">
            <v>380</v>
          </cell>
          <cell r="E516">
            <v>885582.52</v>
          </cell>
        </row>
        <row r="517">
          <cell r="A517" t="str">
            <v>5</v>
          </cell>
          <cell r="C517" t="str">
            <v>380</v>
          </cell>
          <cell r="E517">
            <v>200492.97</v>
          </cell>
        </row>
        <row r="518">
          <cell r="A518" t="str">
            <v>5</v>
          </cell>
          <cell r="C518" t="str">
            <v>380</v>
          </cell>
          <cell r="E518">
            <v>4777600.7399999993</v>
          </cell>
        </row>
        <row r="519">
          <cell r="A519" t="str">
            <v>5</v>
          </cell>
          <cell r="C519" t="str">
            <v>210</v>
          </cell>
          <cell r="E519">
            <v>118041.7</v>
          </cell>
        </row>
        <row r="520">
          <cell r="A520" t="str">
            <v>5</v>
          </cell>
          <cell r="C520" t="str">
            <v>210</v>
          </cell>
          <cell r="E520">
            <v>2167716.52</v>
          </cell>
        </row>
        <row r="521">
          <cell r="A521" t="str">
            <v>5</v>
          </cell>
          <cell r="C521" t="str">
            <v>350</v>
          </cell>
          <cell r="E521">
            <v>2464514.3800000004</v>
          </cell>
        </row>
        <row r="522">
          <cell r="A522" t="str">
            <v>5</v>
          </cell>
          <cell r="C522" t="str">
            <v>350</v>
          </cell>
          <cell r="E522">
            <v>2289625.1599999997</v>
          </cell>
        </row>
        <row r="523">
          <cell r="A523" t="str">
            <v>5</v>
          </cell>
          <cell r="C523" t="str">
            <v>350</v>
          </cell>
          <cell r="E523">
            <v>9116514.1799999997</v>
          </cell>
        </row>
        <row r="524">
          <cell r="A524" t="str">
            <v>5</v>
          </cell>
          <cell r="C524" t="str">
            <v>350</v>
          </cell>
          <cell r="E524">
            <v>354365.48</v>
          </cell>
        </row>
        <row r="525">
          <cell r="A525" t="str">
            <v>5</v>
          </cell>
          <cell r="C525">
            <v>0</v>
          </cell>
          <cell r="E525">
            <v>765073.20000000007</v>
          </cell>
        </row>
        <row r="526">
          <cell r="A526" t="str">
            <v>5</v>
          </cell>
          <cell r="C526" t="str">
            <v>330</v>
          </cell>
          <cell r="E526">
            <v>237837.29</v>
          </cell>
        </row>
        <row r="527">
          <cell r="A527" t="str">
            <v>5</v>
          </cell>
          <cell r="C527" t="str">
            <v>330</v>
          </cell>
          <cell r="E527">
            <v>527235.91</v>
          </cell>
        </row>
        <row r="528">
          <cell r="A528" t="str">
            <v>5</v>
          </cell>
          <cell r="C528">
            <v>0</v>
          </cell>
          <cell r="E528">
            <v>2907977.0999999996</v>
          </cell>
        </row>
        <row r="529">
          <cell r="A529" t="str">
            <v>5</v>
          </cell>
          <cell r="C529" t="str">
            <v>350</v>
          </cell>
          <cell r="E529">
            <v>2907977.0999999996</v>
          </cell>
        </row>
        <row r="530">
          <cell r="A530" t="str">
            <v>5</v>
          </cell>
          <cell r="C530">
            <v>0</v>
          </cell>
          <cell r="E530">
            <v>121.15</v>
          </cell>
        </row>
        <row r="531">
          <cell r="A531" t="str">
            <v>5</v>
          </cell>
          <cell r="C531" t="str">
            <v>350</v>
          </cell>
          <cell r="E531">
            <v>121.15</v>
          </cell>
        </row>
        <row r="532">
          <cell r="A532" t="str">
            <v>5</v>
          </cell>
          <cell r="C532">
            <v>0</v>
          </cell>
          <cell r="E532">
            <v>3887257.74</v>
          </cell>
        </row>
        <row r="533">
          <cell r="A533" t="str">
            <v>5</v>
          </cell>
          <cell r="C533" t="str">
            <v>620</v>
          </cell>
          <cell r="E533">
            <v>3887257.74</v>
          </cell>
        </row>
        <row r="534">
          <cell r="A534" t="str">
            <v>5</v>
          </cell>
          <cell r="C534">
            <v>0</v>
          </cell>
          <cell r="E534">
            <v>140917213.411466</v>
          </cell>
        </row>
        <row r="535">
          <cell r="C535">
            <v>0</v>
          </cell>
          <cell r="E535">
            <v>0</v>
          </cell>
        </row>
        <row r="536">
          <cell r="C536">
            <v>0</v>
          </cell>
          <cell r="E536">
            <v>0</v>
          </cell>
        </row>
        <row r="537">
          <cell r="C537">
            <v>0</v>
          </cell>
          <cell r="E537">
            <v>0</v>
          </cell>
        </row>
        <row r="538">
          <cell r="C538">
            <v>0</v>
          </cell>
          <cell r="E538">
            <v>517523805.857144</v>
          </cell>
        </row>
        <row r="539">
          <cell r="C539">
            <v>0</v>
          </cell>
          <cell r="E539">
            <v>517523805.857144</v>
          </cell>
        </row>
        <row r="540">
          <cell r="C540">
            <v>0</v>
          </cell>
          <cell r="E540">
            <v>517523805.857144</v>
          </cell>
        </row>
        <row r="541">
          <cell r="C541">
            <v>0</v>
          </cell>
          <cell r="E541">
            <v>0</v>
          </cell>
        </row>
        <row r="542">
          <cell r="C542">
            <v>0</v>
          </cell>
          <cell r="E542">
            <v>0</v>
          </cell>
        </row>
        <row r="543">
          <cell r="C543">
            <v>0</v>
          </cell>
          <cell r="E543">
            <v>0</v>
          </cell>
        </row>
        <row r="544">
          <cell r="C544">
            <v>0</v>
          </cell>
          <cell r="E544">
            <v>-290924742.98192197</v>
          </cell>
        </row>
        <row r="545">
          <cell r="C545">
            <v>0</v>
          </cell>
          <cell r="E545">
            <v>-290924742.98192197</v>
          </cell>
        </row>
        <row r="546">
          <cell r="C546">
            <v>0</v>
          </cell>
          <cell r="E546">
            <v>-290924742.98192197</v>
          </cell>
        </row>
        <row r="547">
          <cell r="C547">
            <v>0</v>
          </cell>
          <cell r="E547">
            <v>-85681849.463755995</v>
          </cell>
        </row>
        <row r="548">
          <cell r="C548">
            <v>0</v>
          </cell>
          <cell r="E548">
            <v>-85681849.463755995</v>
          </cell>
        </row>
        <row r="549">
          <cell r="C549">
            <v>0</v>
          </cell>
          <cell r="E549">
            <v>-85681849.463755995</v>
          </cell>
        </row>
        <row r="550">
          <cell r="C550">
            <v>0</v>
          </cell>
          <cell r="E550">
            <v>14899415774.146931</v>
          </cell>
        </row>
        <row r="551">
          <cell r="C551">
            <v>0</v>
          </cell>
          <cell r="E551">
            <v>12451230038.628422</v>
          </cell>
        </row>
        <row r="552">
          <cell r="C552">
            <v>0</v>
          </cell>
          <cell r="E552">
            <v>11837675475.862276</v>
          </cell>
        </row>
        <row r="553">
          <cell r="C553">
            <v>0</v>
          </cell>
          <cell r="E553">
            <v>3489391298.402348</v>
          </cell>
        </row>
        <row r="554">
          <cell r="C554">
            <v>0</v>
          </cell>
          <cell r="E554">
            <v>8348284177.4599285</v>
          </cell>
        </row>
        <row r="555">
          <cell r="C555">
            <v>0</v>
          </cell>
          <cell r="E555">
            <v>613554562.76614594</v>
          </cell>
        </row>
        <row r="556">
          <cell r="C556">
            <v>0</v>
          </cell>
          <cell r="E556">
            <v>613554562.76614594</v>
          </cell>
        </row>
        <row r="557">
          <cell r="C557">
            <v>0</v>
          </cell>
          <cell r="E557">
            <v>1937421853.668726</v>
          </cell>
        </row>
        <row r="558">
          <cell r="C558">
            <v>0</v>
          </cell>
          <cell r="E558">
            <v>176428189.037462</v>
          </cell>
        </row>
        <row r="559">
          <cell r="C559">
            <v>0</v>
          </cell>
          <cell r="E559">
            <v>132736147.36494</v>
          </cell>
        </row>
        <row r="560">
          <cell r="C560">
            <v>0</v>
          </cell>
          <cell r="E560">
            <v>9605481.1233280003</v>
          </cell>
        </row>
        <row r="561">
          <cell r="C561">
            <v>0</v>
          </cell>
          <cell r="E561">
            <v>6219058.6999999993</v>
          </cell>
        </row>
        <row r="562">
          <cell r="C562">
            <v>0</v>
          </cell>
          <cell r="E562">
            <v>27867501.849194001</v>
          </cell>
        </row>
        <row r="563">
          <cell r="C563">
            <v>0</v>
          </cell>
          <cell r="E563">
            <v>169239291.75999999</v>
          </cell>
        </row>
        <row r="564">
          <cell r="C564">
            <v>0</v>
          </cell>
          <cell r="E564">
            <v>154445770.25999999</v>
          </cell>
        </row>
        <row r="565">
          <cell r="C565">
            <v>0</v>
          </cell>
          <cell r="E565">
            <v>10326644.720000001</v>
          </cell>
        </row>
        <row r="566">
          <cell r="C566">
            <v>0</v>
          </cell>
          <cell r="E566">
            <v>4466876.78</v>
          </cell>
        </row>
        <row r="567">
          <cell r="C567">
            <v>0</v>
          </cell>
          <cell r="E567">
            <v>0</v>
          </cell>
        </row>
        <row r="568">
          <cell r="C568">
            <v>0</v>
          </cell>
          <cell r="E568">
            <v>1591754372.871264</v>
          </cell>
        </row>
        <row r="569">
          <cell r="C569">
            <v>0</v>
          </cell>
          <cell r="E569">
            <v>1591754372.871264</v>
          </cell>
        </row>
        <row r="570">
          <cell r="C570">
            <v>0</v>
          </cell>
          <cell r="E570">
            <v>1463</v>
          </cell>
        </row>
        <row r="571">
          <cell r="C571">
            <v>0</v>
          </cell>
          <cell r="E571">
            <v>1463</v>
          </cell>
        </row>
        <row r="572">
          <cell r="C572">
            <v>0</v>
          </cell>
          <cell r="E572">
            <v>1463</v>
          </cell>
        </row>
        <row r="573">
          <cell r="C573">
            <v>0</v>
          </cell>
          <cell r="E573">
            <v>6690</v>
          </cell>
        </row>
        <row r="574">
          <cell r="C574">
            <v>0</v>
          </cell>
          <cell r="E574">
            <v>4322</v>
          </cell>
        </row>
        <row r="575">
          <cell r="C575">
            <v>0</v>
          </cell>
          <cell r="E575">
            <v>4164</v>
          </cell>
        </row>
        <row r="576">
          <cell r="C576">
            <v>0</v>
          </cell>
          <cell r="E576">
            <v>158</v>
          </cell>
        </row>
        <row r="577">
          <cell r="C577">
            <v>0</v>
          </cell>
          <cell r="E577">
            <v>2368</v>
          </cell>
        </row>
        <row r="578">
          <cell r="C578">
            <v>0</v>
          </cell>
          <cell r="E578">
            <v>2264</v>
          </cell>
        </row>
        <row r="579">
          <cell r="C579">
            <v>0</v>
          </cell>
          <cell r="E579">
            <v>104</v>
          </cell>
        </row>
        <row r="580">
          <cell r="C580">
            <v>0</v>
          </cell>
          <cell r="E580">
            <v>104205728.84978402</v>
          </cell>
        </row>
        <row r="581">
          <cell r="C581">
            <v>0</v>
          </cell>
          <cell r="E581">
            <v>104205728.84978402</v>
          </cell>
        </row>
        <row r="582">
          <cell r="C582">
            <v>0</v>
          </cell>
          <cell r="E582">
            <v>14200936.4</v>
          </cell>
        </row>
        <row r="583">
          <cell r="C583">
            <v>0</v>
          </cell>
          <cell r="E583">
            <v>39005804.449784003</v>
          </cell>
        </row>
        <row r="584">
          <cell r="C584">
            <v>0</v>
          </cell>
          <cell r="E584">
            <v>50998988</v>
          </cell>
        </row>
        <row r="585">
          <cell r="C585">
            <v>0</v>
          </cell>
          <cell r="E585">
            <v>406550000</v>
          </cell>
        </row>
        <row r="586">
          <cell r="C586">
            <v>0</v>
          </cell>
          <cell r="E586">
            <v>406550000</v>
          </cell>
        </row>
        <row r="587">
          <cell r="C587">
            <v>0</v>
          </cell>
          <cell r="E587">
            <v>406550000</v>
          </cell>
        </row>
        <row r="588">
          <cell r="C588">
            <v>0</v>
          </cell>
          <cell r="E588">
            <v>-15040332987.558403</v>
          </cell>
        </row>
        <row r="589">
          <cell r="C589">
            <v>0</v>
          </cell>
          <cell r="E589">
            <v>-15040332987.558403</v>
          </cell>
        </row>
        <row r="590">
          <cell r="C590">
            <v>0</v>
          </cell>
          <cell r="E590">
            <v>-15040332987.558403</v>
          </cell>
        </row>
        <row r="591">
          <cell r="C591">
            <v>0</v>
          </cell>
          <cell r="E591">
            <v>-15040332987.558403</v>
          </cell>
        </row>
        <row r="592">
          <cell r="C592">
            <v>0</v>
          </cell>
          <cell r="E592">
            <v>-5.7071447372436523E-6</v>
          </cell>
        </row>
        <row r="593">
          <cell r="C593">
            <v>0</v>
          </cell>
        </row>
        <row r="718">
          <cell r="C718" t="str">
            <v>620</v>
          </cell>
        </row>
        <row r="719">
          <cell r="C719" t="str">
            <v>620</v>
          </cell>
        </row>
      </sheetData>
      <sheetData sheetId="3"/>
      <sheetData sheetId="4">
        <row r="11">
          <cell r="B11" t="str">
            <v>020</v>
          </cell>
        </row>
        <row r="12">
          <cell r="B12" t="str">
            <v>030</v>
          </cell>
        </row>
        <row r="13">
          <cell r="B13" t="str">
            <v>040</v>
          </cell>
        </row>
        <row r="14">
          <cell r="B14" t="str">
            <v>050</v>
          </cell>
        </row>
        <row r="15">
          <cell r="B15" t="str">
            <v>060</v>
          </cell>
        </row>
        <row r="17">
          <cell r="B17" t="str">
            <v>080</v>
          </cell>
        </row>
        <row r="18">
          <cell r="B18" t="str">
            <v>090</v>
          </cell>
        </row>
        <row r="19">
          <cell r="B19" t="str">
            <v>100</v>
          </cell>
        </row>
        <row r="21">
          <cell r="B21" t="str">
            <v>120</v>
          </cell>
        </row>
        <row r="22">
          <cell r="B22" t="str">
            <v>130</v>
          </cell>
        </row>
        <row r="23">
          <cell r="B23" t="str">
            <v>140</v>
          </cell>
        </row>
        <row r="27">
          <cell r="B27" t="str">
            <v>180</v>
          </cell>
        </row>
        <row r="28">
          <cell r="B28" t="str">
            <v>190</v>
          </cell>
        </row>
        <row r="29">
          <cell r="B29" t="str">
            <v>200</v>
          </cell>
        </row>
        <row r="30">
          <cell r="B30" t="str">
            <v>210</v>
          </cell>
        </row>
        <row r="31">
          <cell r="B31" t="str">
            <v>220</v>
          </cell>
        </row>
        <row r="32">
          <cell r="B32" t="str">
            <v>230</v>
          </cell>
        </row>
        <row r="34">
          <cell r="B34" t="str">
            <v>250</v>
          </cell>
        </row>
        <row r="35">
          <cell r="B35" t="str">
            <v>260</v>
          </cell>
        </row>
        <row r="37">
          <cell r="B37" t="str">
            <v>280</v>
          </cell>
        </row>
        <row r="38">
          <cell r="B38" t="str">
            <v>290</v>
          </cell>
        </row>
        <row r="39">
          <cell r="B39" t="str">
            <v>300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19" t="s">
        <v>30</v>
      </c>
      <c r="B1" s="119"/>
      <c r="C1" s="119"/>
      <c r="D1" s="119"/>
      <c r="E1" s="119"/>
      <c r="F1" s="119"/>
    </row>
    <row r="2" spans="1:18" x14ac:dyDescent="0.25">
      <c r="A2" s="119" t="s">
        <v>31</v>
      </c>
      <c r="B2" s="119"/>
      <c r="C2" s="119"/>
      <c r="D2" s="119"/>
      <c r="E2" s="119"/>
      <c r="F2" s="119"/>
      <c r="Q2" s="2"/>
      <c r="R2" s="2"/>
    </row>
    <row r="3" spans="1:18" x14ac:dyDescent="0.25">
      <c r="A3" s="119" t="s">
        <v>32</v>
      </c>
      <c r="B3" s="119"/>
      <c r="C3" s="119"/>
      <c r="D3" s="119"/>
      <c r="E3" s="119"/>
      <c r="F3" s="119"/>
    </row>
    <row r="4" spans="1:18" x14ac:dyDescent="0.25">
      <c r="A4" s="119" t="s">
        <v>33</v>
      </c>
      <c r="B4" s="119"/>
      <c r="C4" s="119"/>
      <c r="D4" s="119"/>
      <c r="E4" s="119"/>
      <c r="F4" s="119"/>
    </row>
    <row r="6" spans="1:18" x14ac:dyDescent="0.25">
      <c r="A6" s="112" t="s">
        <v>34</v>
      </c>
      <c r="B6" s="112"/>
      <c r="C6" s="112"/>
      <c r="D6" s="112"/>
      <c r="E6" s="112"/>
      <c r="F6" s="112"/>
    </row>
    <row r="7" spans="1:18" x14ac:dyDescent="0.25">
      <c r="A7" s="112" t="s">
        <v>35</v>
      </c>
      <c r="B7" s="112"/>
      <c r="C7" s="112"/>
      <c r="D7" s="112"/>
      <c r="E7" s="112"/>
      <c r="F7" s="112"/>
    </row>
    <row r="8" spans="1:18" x14ac:dyDescent="0.25">
      <c r="A8" s="112" t="s">
        <v>36</v>
      </c>
      <c r="B8" s="112"/>
      <c r="C8" s="112"/>
      <c r="D8" s="112"/>
      <c r="E8" s="112"/>
      <c r="F8" s="112"/>
    </row>
    <row r="9" spans="1:18" x14ac:dyDescent="0.25">
      <c r="A9" s="112" t="str">
        <f>"la situaţia "&amp;TEXT(RIGHT('f01.01'!B3,10),"dd.mm.yyyy")</f>
        <v>la situaţia 31.05.2018</v>
      </c>
      <c r="B9" s="112"/>
      <c r="C9" s="112"/>
      <c r="D9" s="112"/>
      <c r="E9" s="112"/>
      <c r="F9" s="112"/>
    </row>
    <row r="10" spans="1:18" ht="15.75" thickBot="1" x14ac:dyDescent="0.3">
      <c r="A10" s="1" t="s">
        <v>37</v>
      </c>
    </row>
    <row r="11" spans="1:18" ht="15.75" customHeight="1" x14ac:dyDescent="0.25">
      <c r="A11" s="113" t="s">
        <v>38</v>
      </c>
      <c r="B11" s="115" t="s">
        <v>39</v>
      </c>
      <c r="C11" s="115" t="s">
        <v>40</v>
      </c>
      <c r="D11" s="117" t="s">
        <v>41</v>
      </c>
      <c r="E11" s="117"/>
      <c r="F11" s="118"/>
    </row>
    <row r="12" spans="1:18" ht="24.75" thickBot="1" x14ac:dyDescent="0.3">
      <c r="A12" s="114"/>
      <c r="B12" s="116"/>
      <c r="C12" s="116"/>
      <c r="D12" s="5" t="s">
        <v>42</v>
      </c>
      <c r="E12" s="5" t="s">
        <v>43</v>
      </c>
      <c r="F12" s="6" t="s">
        <v>44</v>
      </c>
    </row>
    <row r="13" spans="1:18" x14ac:dyDescent="0.25">
      <c r="A13" s="100" t="s">
        <v>45</v>
      </c>
      <c r="B13" s="101"/>
      <c r="C13" s="101"/>
      <c r="D13" s="101"/>
      <c r="E13" s="101"/>
      <c r="F13" s="102"/>
    </row>
    <row r="14" spans="1:18" x14ac:dyDescent="0.25">
      <c r="A14" s="7" t="s">
        <v>46</v>
      </c>
      <c r="B14" s="8" t="s">
        <v>47</v>
      </c>
      <c r="C14" s="9" t="s">
        <v>48</v>
      </c>
      <c r="D14" s="10">
        <v>406.55</v>
      </c>
      <c r="E14" s="10">
        <v>406.55</v>
      </c>
      <c r="F14" s="10">
        <v>406.55</v>
      </c>
    </row>
    <row r="15" spans="1:18" x14ac:dyDescent="0.25">
      <c r="A15" s="7" t="s">
        <v>49</v>
      </c>
      <c r="B15" s="8" t="s">
        <v>47</v>
      </c>
      <c r="C15" s="9" t="s">
        <v>50</v>
      </c>
      <c r="D15" s="10">
        <v>468.64873859730415</v>
      </c>
      <c r="E15" s="10">
        <v>460.85816392482735</v>
      </c>
      <c r="F15" s="10">
        <v>454.12856428770573</v>
      </c>
    </row>
    <row r="16" spans="1:18" x14ac:dyDescent="0.25">
      <c r="A16" s="7" t="s">
        <v>51</v>
      </c>
      <c r="B16" s="8" t="s">
        <v>47</v>
      </c>
      <c r="C16" s="9"/>
      <c r="D16" s="10">
        <v>590.23644669852627</v>
      </c>
      <c r="E16" s="10">
        <v>587.3284143094528</v>
      </c>
      <c r="F16" s="10">
        <v>587.95143817582175</v>
      </c>
    </row>
    <row r="17" spans="1:8" x14ac:dyDescent="0.25">
      <c r="A17" s="7" t="s">
        <v>52</v>
      </c>
      <c r="B17" s="8" t="s">
        <v>47</v>
      </c>
      <c r="C17" s="9"/>
      <c r="D17" s="10">
        <v>1916.5324363147395</v>
      </c>
      <c r="E17" s="10">
        <v>1916.8931887610636</v>
      </c>
      <c r="F17" s="10">
        <v>1819.760277678057</v>
      </c>
    </row>
    <row r="18" spans="1:8" x14ac:dyDescent="0.25">
      <c r="A18" s="7" t="s">
        <v>53</v>
      </c>
      <c r="B18" s="8" t="s">
        <v>54</v>
      </c>
      <c r="C18" s="9" t="s">
        <v>55</v>
      </c>
      <c r="D18" s="10">
        <v>30.797101865569243</v>
      </c>
      <c r="E18" s="10">
        <v>30.639600461466397</v>
      </c>
      <c r="F18" s="10">
        <v>32.309279710513565</v>
      </c>
      <c r="G18" s="11"/>
      <c r="H18" s="12"/>
    </row>
    <row r="19" spans="1:8" x14ac:dyDescent="0.25">
      <c r="A19" s="7" t="s">
        <v>56</v>
      </c>
      <c r="B19" s="8" t="s">
        <v>54</v>
      </c>
      <c r="C19" s="9"/>
      <c r="D19" s="10">
        <v>24.452951054585807</v>
      </c>
      <c r="E19" s="10">
        <v>24.041932363622806</v>
      </c>
      <c r="F19" s="10">
        <v>24.955405932211907</v>
      </c>
    </row>
    <row r="20" spans="1:8" x14ac:dyDescent="0.25">
      <c r="A20" s="7" t="s">
        <v>57</v>
      </c>
      <c r="B20" s="8" t="s">
        <v>54</v>
      </c>
      <c r="C20" s="9"/>
      <c r="D20" s="10">
        <v>17.874384506751419</v>
      </c>
      <c r="E20" s="10">
        <v>18.13847018715455</v>
      </c>
      <c r="F20" s="10">
        <v>17.120411498054192</v>
      </c>
    </row>
    <row r="21" spans="1:8" ht="45" x14ac:dyDescent="0.25">
      <c r="A21" s="7" t="s">
        <v>58</v>
      </c>
      <c r="B21" s="8" t="s">
        <v>47</v>
      </c>
      <c r="C21" s="9"/>
      <c r="D21" s="10">
        <v>34.590630642695785</v>
      </c>
      <c r="E21" s="10">
        <v>38.975372115172732</v>
      </c>
      <c r="F21" s="10">
        <v>60.140396592294287</v>
      </c>
    </row>
    <row r="22" spans="1:8" x14ac:dyDescent="0.25">
      <c r="A22" s="7" t="s">
        <v>59</v>
      </c>
      <c r="B22" s="8" t="s">
        <v>54</v>
      </c>
      <c r="C22" s="9"/>
      <c r="D22" s="13">
        <v>-5.4268201196030024</v>
      </c>
      <c r="E22" s="13">
        <v>-5.9508772856719103</v>
      </c>
      <c r="F22" s="13">
        <v>-11.138701060911252</v>
      </c>
    </row>
    <row r="23" spans="1:8" x14ac:dyDescent="0.25">
      <c r="A23" s="7" t="s">
        <v>60</v>
      </c>
      <c r="B23" s="8"/>
      <c r="C23" s="9"/>
      <c r="D23" s="10">
        <v>5.5478437595025598</v>
      </c>
      <c r="E23" s="10">
        <v>5.4637605280881969</v>
      </c>
      <c r="F23" s="10">
        <v>5.6609637126196857</v>
      </c>
    </row>
    <row r="24" spans="1:8" ht="15" customHeight="1" x14ac:dyDescent="0.25">
      <c r="A24" s="7" t="s">
        <v>61</v>
      </c>
      <c r="B24" s="8" t="s">
        <v>54</v>
      </c>
      <c r="C24" s="9"/>
      <c r="D24" s="13">
        <v>100</v>
      </c>
      <c r="E24" s="13">
        <v>100</v>
      </c>
      <c r="F24" s="13">
        <v>100</v>
      </c>
    </row>
    <row r="25" spans="1:8" x14ac:dyDescent="0.25">
      <c r="A25" s="103" t="s">
        <v>62</v>
      </c>
      <c r="B25" s="103"/>
      <c r="C25" s="103"/>
      <c r="D25" s="103"/>
      <c r="E25" s="103"/>
      <c r="F25" s="103"/>
    </row>
    <row r="26" spans="1:8" ht="46.5" customHeight="1" x14ac:dyDescent="0.25">
      <c r="A26" s="7" t="s">
        <v>63</v>
      </c>
      <c r="B26" s="8" t="s">
        <v>47</v>
      </c>
      <c r="C26" s="9"/>
      <c r="D26" s="14">
        <v>211.22753149459101</v>
      </c>
      <c r="E26" s="14">
        <v>182.98156776376501</v>
      </c>
      <c r="F26" s="15">
        <v>220.74545184683498</v>
      </c>
    </row>
    <row r="27" spans="1:8" ht="30" x14ac:dyDescent="0.25">
      <c r="A27" s="7" t="s">
        <v>64</v>
      </c>
      <c r="B27" s="8" t="s">
        <v>47</v>
      </c>
      <c r="C27" s="9"/>
      <c r="D27" s="10">
        <v>209.663530455227</v>
      </c>
      <c r="E27" s="10">
        <v>180.68864293174698</v>
      </c>
      <c r="F27" s="10">
        <v>219.54622409212297</v>
      </c>
    </row>
    <row r="28" spans="1:8" ht="30" x14ac:dyDescent="0.25">
      <c r="A28" s="7" t="s">
        <v>65</v>
      </c>
      <c r="B28" s="8"/>
      <c r="C28" s="9"/>
      <c r="D28" s="10">
        <v>0.35786934655778585</v>
      </c>
      <c r="E28" s="10">
        <v>0.31154897891140565</v>
      </c>
      <c r="F28" s="10">
        <v>0.37544844270084593</v>
      </c>
    </row>
    <row r="29" spans="1:8" ht="30" x14ac:dyDescent="0.25">
      <c r="A29" s="7" t="s">
        <v>66</v>
      </c>
      <c r="B29" s="8"/>
      <c r="C29" s="9"/>
      <c r="D29" s="10">
        <v>0.35521955925964088</v>
      </c>
      <c r="E29" s="10">
        <v>0.30764498793096939</v>
      </c>
      <c r="F29" s="10">
        <v>0.37340877126397909</v>
      </c>
    </row>
    <row r="30" spans="1:8" x14ac:dyDescent="0.25">
      <c r="A30" s="7" t="s">
        <v>67</v>
      </c>
      <c r="B30" s="8" t="s">
        <v>47</v>
      </c>
      <c r="C30" s="9"/>
      <c r="D30" s="10">
        <v>2128.0895043199985</v>
      </c>
      <c r="E30" s="10">
        <v>2113.0817480599994</v>
      </c>
      <c r="F30" s="10">
        <v>2016.2699117000002</v>
      </c>
    </row>
    <row r="31" spans="1:8" ht="30" x14ac:dyDescent="0.25">
      <c r="A31" s="7" t="s">
        <v>68</v>
      </c>
      <c r="B31" s="8" t="s">
        <v>47</v>
      </c>
      <c r="C31" s="9"/>
      <c r="D31" s="10">
        <v>163.62931641</v>
      </c>
      <c r="E31" s="10">
        <v>168.49384248999996</v>
      </c>
      <c r="F31" s="10">
        <v>210.55569661000004</v>
      </c>
    </row>
    <row r="32" spans="1:8" ht="30" x14ac:dyDescent="0.25">
      <c r="A32" s="7" t="s">
        <v>69</v>
      </c>
      <c r="B32" s="8" t="s">
        <v>54</v>
      </c>
      <c r="C32" s="9"/>
      <c r="D32" s="13">
        <v>27.722672384136349</v>
      </c>
      <c r="E32" s="13">
        <v>28.68818166887182</v>
      </c>
      <c r="F32" s="13">
        <v>35.811749566132569</v>
      </c>
    </row>
    <row r="33" spans="1:9" ht="30" x14ac:dyDescent="0.25">
      <c r="A33" s="7" t="s">
        <v>70</v>
      </c>
      <c r="B33" s="8" t="s">
        <v>54</v>
      </c>
      <c r="C33" s="9"/>
      <c r="D33" s="13">
        <v>11.887707539976073</v>
      </c>
      <c r="E33" s="13">
        <v>11.947195706000535</v>
      </c>
      <c r="F33" s="13">
        <v>16.205650052933262</v>
      </c>
    </row>
    <row r="34" spans="1:9" ht="30" x14ac:dyDescent="0.25">
      <c r="A34" s="7" t="s">
        <v>71</v>
      </c>
      <c r="B34" s="8" t="s">
        <v>54</v>
      </c>
      <c r="C34" s="9"/>
      <c r="D34" s="13">
        <v>7.6890241729886952</v>
      </c>
      <c r="E34" s="13">
        <v>7.9738440145390772</v>
      </c>
      <c r="F34" s="13">
        <v>10.442832846346047</v>
      </c>
    </row>
    <row r="35" spans="1:9" ht="30" x14ac:dyDescent="0.25">
      <c r="A35" s="7" t="s">
        <v>72</v>
      </c>
      <c r="B35" s="8" t="s">
        <v>54</v>
      </c>
      <c r="C35" s="9"/>
      <c r="D35" s="13">
        <v>13.275422778495741</v>
      </c>
      <c r="E35" s="13">
        <v>13.192586702637405</v>
      </c>
      <c r="F35" s="13">
        <v>17.140598101209697</v>
      </c>
    </row>
    <row r="36" spans="1:9" ht="30" x14ac:dyDescent="0.25">
      <c r="A36" s="7" t="s">
        <v>73</v>
      </c>
      <c r="B36" s="8" t="s">
        <v>47</v>
      </c>
      <c r="C36" s="9"/>
      <c r="D36" s="10">
        <v>169.23929176353579</v>
      </c>
      <c r="E36" s="10">
        <v>185.80413875383277</v>
      </c>
      <c r="F36" s="10">
        <v>175.8028427017843</v>
      </c>
    </row>
    <row r="37" spans="1:9" ht="75" x14ac:dyDescent="0.25">
      <c r="A37" s="7" t="s">
        <v>74</v>
      </c>
      <c r="B37" s="8" t="s">
        <v>47</v>
      </c>
      <c r="C37" s="9"/>
      <c r="D37" s="10">
        <v>134.64866112084005</v>
      </c>
      <c r="E37" s="10">
        <v>146.82876663866006</v>
      </c>
      <c r="F37" s="10">
        <v>115.66244610948999</v>
      </c>
    </row>
    <row r="38" spans="1:9" ht="45" x14ac:dyDescent="0.25">
      <c r="A38" s="7" t="s">
        <v>75</v>
      </c>
      <c r="B38" s="8" t="s">
        <v>54</v>
      </c>
      <c r="C38" s="9"/>
      <c r="D38" s="13">
        <v>6.2566291562062784</v>
      </c>
      <c r="E38" s="13">
        <v>6.4902440544375324</v>
      </c>
      <c r="F38" s="13">
        <v>7.6318224392485607</v>
      </c>
      <c r="G38" s="16"/>
      <c r="H38" s="12"/>
      <c r="I38" s="12"/>
    </row>
    <row r="39" spans="1:9" x14ac:dyDescent="0.25">
      <c r="A39" s="7" t="s">
        <v>76</v>
      </c>
      <c r="B39" s="8" t="s">
        <v>47</v>
      </c>
      <c r="C39" s="9"/>
      <c r="D39" s="10">
        <v>90.217946129999987</v>
      </c>
      <c r="E39" s="10">
        <v>88.129328520000016</v>
      </c>
      <c r="F39" s="10">
        <v>89.764319169999993</v>
      </c>
      <c r="H39" s="12"/>
      <c r="I39" s="12"/>
    </row>
    <row r="40" spans="1:9" ht="45" x14ac:dyDescent="0.25">
      <c r="A40" s="7" t="s">
        <v>77</v>
      </c>
      <c r="B40" s="8" t="s">
        <v>54</v>
      </c>
      <c r="C40" s="9"/>
      <c r="D40" s="13">
        <v>73.061891901214054</v>
      </c>
      <c r="E40" s="13">
        <v>76.225301855473589</v>
      </c>
      <c r="F40" s="13">
        <v>74.375972037813966</v>
      </c>
      <c r="G40" s="17"/>
      <c r="H40" s="12"/>
      <c r="I40" s="12"/>
    </row>
    <row r="41" spans="1:9" ht="30" x14ac:dyDescent="0.25">
      <c r="A41" s="7" t="s">
        <v>78</v>
      </c>
      <c r="B41" s="8" t="s">
        <v>54</v>
      </c>
      <c r="C41" s="9"/>
      <c r="D41" s="13">
        <v>39.164149095144246</v>
      </c>
      <c r="E41" s="13">
        <v>38.120926097608212</v>
      </c>
      <c r="F41" s="13">
        <v>38.37742008645975</v>
      </c>
    </row>
    <row r="42" spans="1:9" ht="45" x14ac:dyDescent="0.25">
      <c r="A42" s="7" t="s">
        <v>224</v>
      </c>
      <c r="B42" s="8" t="s">
        <v>54</v>
      </c>
      <c r="C42" s="9"/>
      <c r="D42" s="13">
        <v>1.1345387471244957E-5</v>
      </c>
      <c r="E42" s="13">
        <v>0</v>
      </c>
      <c r="F42" s="13">
        <v>7.4328977053295768E-3</v>
      </c>
    </row>
    <row r="43" spans="1:9" x14ac:dyDescent="0.25">
      <c r="A43" s="7" t="s">
        <v>79</v>
      </c>
      <c r="B43" s="8"/>
      <c r="C43" s="9"/>
      <c r="D43" s="10">
        <v>6.5478437595025607</v>
      </c>
      <c r="E43" s="10">
        <v>6.4637605280881969</v>
      </c>
      <c r="F43" s="10">
        <v>6.6609637126196857</v>
      </c>
    </row>
    <row r="44" spans="1:9" x14ac:dyDescent="0.25">
      <c r="A44" s="7" t="s">
        <v>80</v>
      </c>
      <c r="B44" s="8" t="s">
        <v>81</v>
      </c>
      <c r="C44" s="9" t="s">
        <v>82</v>
      </c>
      <c r="D44" s="18">
        <v>0</v>
      </c>
      <c r="E44" s="18">
        <v>0</v>
      </c>
      <c r="F44" s="10">
        <v>0</v>
      </c>
    </row>
    <row r="45" spans="1:9" ht="78.75" customHeight="1" x14ac:dyDescent="0.25">
      <c r="A45" s="7" t="s">
        <v>83</v>
      </c>
      <c r="B45" s="8" t="s">
        <v>54</v>
      </c>
      <c r="C45" s="9" t="s">
        <v>84</v>
      </c>
      <c r="D45" s="19">
        <v>18.385482930077618</v>
      </c>
      <c r="E45" s="19">
        <v>18.134645094316614</v>
      </c>
      <c r="F45" s="13">
        <v>18.418825935047611</v>
      </c>
    </row>
    <row r="46" spans="1:9" ht="30" x14ac:dyDescent="0.25">
      <c r="A46" s="7" t="s">
        <v>85</v>
      </c>
      <c r="B46" s="8" t="s">
        <v>54</v>
      </c>
      <c r="C46" s="9" t="s">
        <v>86</v>
      </c>
      <c r="D46" s="19">
        <v>0.72351843091454027</v>
      </c>
      <c r="E46" s="19">
        <v>0.71720981827700592</v>
      </c>
      <c r="F46" s="13">
        <v>1.1102191375933439</v>
      </c>
    </row>
    <row r="47" spans="1:9" ht="30" x14ac:dyDescent="0.25">
      <c r="A47" s="7" t="s">
        <v>87</v>
      </c>
      <c r="B47" s="8"/>
      <c r="C47" s="9"/>
      <c r="D47" s="10">
        <v>1.3004535422175099</v>
      </c>
      <c r="E47" s="10">
        <v>1.3417934948880572</v>
      </c>
      <c r="F47" s="10">
        <v>1.1592769428258007</v>
      </c>
    </row>
    <row r="48" spans="1:9" x14ac:dyDescent="0.25">
      <c r="A48" s="104" t="s">
        <v>88</v>
      </c>
      <c r="B48" s="105"/>
      <c r="C48" s="105"/>
      <c r="D48" s="105"/>
      <c r="E48" s="105"/>
      <c r="F48" s="106"/>
    </row>
    <row r="49" spans="1:9" ht="45" x14ac:dyDescent="0.25">
      <c r="A49" s="7" t="s">
        <v>89</v>
      </c>
      <c r="B49" s="8" t="s">
        <v>90</v>
      </c>
      <c r="C49" s="9"/>
      <c r="D49" s="10">
        <v>2125.4468715200005</v>
      </c>
      <c r="E49" s="10">
        <v>2110.3707756599988</v>
      </c>
      <c r="F49" s="10">
        <v>2013.0124014400037</v>
      </c>
    </row>
    <row r="50" spans="1:9" ht="45" x14ac:dyDescent="0.25">
      <c r="A50" s="7" t="s">
        <v>91</v>
      </c>
      <c r="B50" s="8" t="s">
        <v>90</v>
      </c>
      <c r="C50" s="9"/>
      <c r="D50" s="10">
        <v>0</v>
      </c>
      <c r="E50" s="10">
        <v>0</v>
      </c>
      <c r="F50" s="10">
        <v>0.14986727999999999</v>
      </c>
    </row>
    <row r="51" spans="1:9" x14ac:dyDescent="0.25">
      <c r="A51" s="7" t="s">
        <v>92</v>
      </c>
      <c r="B51" s="8" t="s">
        <v>90</v>
      </c>
      <c r="C51" s="9"/>
      <c r="D51" s="10">
        <v>2.6423913600000004</v>
      </c>
      <c r="E51" s="10">
        <v>2.7109724000000002</v>
      </c>
      <c r="F51" s="10">
        <v>3.1076429800000005</v>
      </c>
    </row>
    <row r="52" spans="1:9" x14ac:dyDescent="0.25">
      <c r="A52" s="7" t="s">
        <v>93</v>
      </c>
      <c r="B52" s="8" t="s">
        <v>90</v>
      </c>
      <c r="C52" s="9"/>
      <c r="D52" s="10">
        <v>2.4143999999999999E-4</v>
      </c>
      <c r="E52" s="10">
        <v>0</v>
      </c>
      <c r="F52" s="10">
        <v>0</v>
      </c>
    </row>
    <row r="53" spans="1:9" x14ac:dyDescent="0.25">
      <c r="A53" s="104" t="s">
        <v>94</v>
      </c>
      <c r="B53" s="105"/>
      <c r="C53" s="105"/>
      <c r="D53" s="105"/>
      <c r="E53" s="105"/>
      <c r="F53" s="106"/>
    </row>
    <row r="54" spans="1:9" x14ac:dyDescent="0.25">
      <c r="A54" s="7" t="s">
        <v>95</v>
      </c>
      <c r="B54" s="8" t="s">
        <v>90</v>
      </c>
      <c r="C54" s="9"/>
      <c r="D54" s="10">
        <v>1294.6413579699997</v>
      </c>
      <c r="E54" s="10">
        <v>1307.5554164999983</v>
      </c>
      <c r="F54" s="10">
        <v>1242.4775376100026</v>
      </c>
    </row>
    <row r="55" spans="1:9" x14ac:dyDescent="0.25">
      <c r="A55" s="7" t="s">
        <v>96</v>
      </c>
      <c r="B55" s="8" t="s">
        <v>90</v>
      </c>
      <c r="C55" s="9"/>
      <c r="D55" s="10">
        <v>268.17329330000013</v>
      </c>
      <c r="E55" s="10">
        <v>265.97419084000001</v>
      </c>
      <c r="F55" s="10">
        <v>269.7440646299998</v>
      </c>
    </row>
    <row r="56" spans="1:9" x14ac:dyDescent="0.25">
      <c r="A56" s="7" t="s">
        <v>97</v>
      </c>
      <c r="B56" s="8" t="s">
        <v>90</v>
      </c>
      <c r="C56" s="9"/>
      <c r="D56" s="10">
        <v>565.27485305000027</v>
      </c>
      <c r="E56" s="10">
        <v>539.55214072000012</v>
      </c>
      <c r="F56" s="10">
        <v>504.04830946000027</v>
      </c>
      <c r="I56" s="20"/>
    </row>
    <row r="57" spans="1:9" x14ac:dyDescent="0.25">
      <c r="A57" s="7" t="s">
        <v>98</v>
      </c>
      <c r="B57" s="8" t="s">
        <v>90</v>
      </c>
      <c r="C57" s="9"/>
      <c r="D57" s="10">
        <v>0</v>
      </c>
      <c r="E57" s="10">
        <v>0</v>
      </c>
      <c r="F57" s="10">
        <v>0</v>
      </c>
    </row>
    <row r="58" spans="1:9" x14ac:dyDescent="0.25">
      <c r="A58" s="7" t="s">
        <v>99</v>
      </c>
      <c r="B58" s="8" t="s">
        <v>54</v>
      </c>
      <c r="C58" s="9" t="s">
        <v>100</v>
      </c>
      <c r="D58" s="13">
        <v>4.5537083350815566</v>
      </c>
      <c r="E58" s="13">
        <v>4.5831241864313057</v>
      </c>
      <c r="F58" s="13">
        <v>5.1393733764392762</v>
      </c>
    </row>
    <row r="59" spans="1:9" x14ac:dyDescent="0.25">
      <c r="A59" s="7" t="s">
        <v>101</v>
      </c>
      <c r="B59" s="8" t="s">
        <v>54</v>
      </c>
      <c r="C59" s="9" t="s">
        <v>102</v>
      </c>
      <c r="D59" s="13">
        <v>4.7570166883206992</v>
      </c>
      <c r="E59" s="13">
        <v>4.7874391779698797</v>
      </c>
      <c r="F59" s="13">
        <v>5.3434718652061575</v>
      </c>
    </row>
    <row r="60" spans="1:9" x14ac:dyDescent="0.25">
      <c r="A60" s="107" t="s">
        <v>103</v>
      </c>
      <c r="B60" s="107"/>
      <c r="C60" s="107"/>
      <c r="D60" s="107"/>
      <c r="E60" s="107"/>
      <c r="F60" s="107"/>
    </row>
    <row r="61" spans="1:9" x14ac:dyDescent="0.25">
      <c r="A61" s="7" t="s">
        <v>104</v>
      </c>
      <c r="B61" s="8" t="s">
        <v>54</v>
      </c>
      <c r="C61" s="9"/>
      <c r="D61" s="21">
        <v>1.7915534754299804</v>
      </c>
      <c r="E61" s="21">
        <v>1.9452270270465792</v>
      </c>
      <c r="F61" s="21">
        <v>1.0194320515505177</v>
      </c>
    </row>
    <row r="62" spans="1:9" x14ac:dyDescent="0.25">
      <c r="A62" s="7" t="s">
        <v>105</v>
      </c>
      <c r="B62" s="8" t="s">
        <v>54</v>
      </c>
      <c r="C62" s="9"/>
      <c r="D62" s="21">
        <v>12.887201682674961</v>
      </c>
      <c r="E62" s="21">
        <v>14.135439978126147</v>
      </c>
      <c r="F62" s="21">
        <v>7.4118955290834174</v>
      </c>
    </row>
    <row r="63" spans="1:9" x14ac:dyDescent="0.25">
      <c r="A63" s="7" t="s">
        <v>106</v>
      </c>
      <c r="B63" s="8" t="s">
        <v>54</v>
      </c>
      <c r="C63" s="9"/>
      <c r="D63" s="13">
        <v>43.494883828535976</v>
      </c>
      <c r="E63" s="13">
        <v>44.092935586732168</v>
      </c>
      <c r="F63" s="13">
        <v>43.686792721198074</v>
      </c>
    </row>
    <row r="64" spans="1:9" ht="30" x14ac:dyDescent="0.25">
      <c r="A64" s="7" t="s">
        <v>107</v>
      </c>
      <c r="B64" s="8" t="s">
        <v>54</v>
      </c>
      <c r="C64" s="9"/>
      <c r="D64" s="13">
        <v>50.941089137750659</v>
      </c>
      <c r="E64" s="13">
        <v>48.99881498673092</v>
      </c>
      <c r="F64" s="13">
        <v>57.056055863591439</v>
      </c>
    </row>
    <row r="65" spans="1:6" ht="30" x14ac:dyDescent="0.25">
      <c r="A65" s="7" t="s">
        <v>108</v>
      </c>
      <c r="B65" s="8" t="s">
        <v>54</v>
      </c>
      <c r="C65" s="9"/>
      <c r="D65" s="13">
        <v>9.0183200298257571</v>
      </c>
      <c r="E65" s="13">
        <v>9.0523020936986871</v>
      </c>
      <c r="F65" s="13">
        <v>9.8519912319272631</v>
      </c>
    </row>
    <row r="66" spans="1:6" x14ac:dyDescent="0.25">
      <c r="A66" s="7" t="s">
        <v>109</v>
      </c>
      <c r="B66" s="8" t="s">
        <v>54</v>
      </c>
      <c r="C66" s="9"/>
      <c r="D66" s="13">
        <v>5.3866314966001667</v>
      </c>
      <c r="E66" s="13">
        <v>5.4268015207553004</v>
      </c>
      <c r="F66" s="13">
        <v>5.6730717442302421</v>
      </c>
    </row>
    <row r="67" spans="1:6" x14ac:dyDescent="0.25">
      <c r="A67" s="7" t="s">
        <v>110</v>
      </c>
      <c r="B67" s="8" t="s">
        <v>54</v>
      </c>
      <c r="C67" s="9"/>
      <c r="D67" s="13">
        <v>138.7398194338806</v>
      </c>
      <c r="E67" s="13">
        <v>143.968159501863</v>
      </c>
      <c r="F67" s="13">
        <v>118.86428019208095</v>
      </c>
    </row>
    <row r="68" spans="1:6" x14ac:dyDescent="0.25">
      <c r="A68" s="107" t="s">
        <v>111</v>
      </c>
      <c r="B68" s="107"/>
      <c r="C68" s="107"/>
      <c r="D68" s="107"/>
      <c r="E68" s="107"/>
      <c r="F68" s="107"/>
    </row>
    <row r="69" spans="1:6" ht="37.5" customHeight="1" x14ac:dyDescent="0.25">
      <c r="A69" s="7" t="s">
        <v>112</v>
      </c>
      <c r="B69" s="8"/>
      <c r="C69" s="9" t="s">
        <v>113</v>
      </c>
      <c r="D69" s="10">
        <v>0.40486723097236527</v>
      </c>
      <c r="E69" s="10">
        <v>0.40334788199359572</v>
      </c>
      <c r="F69" s="10">
        <v>0.40725161391707232</v>
      </c>
    </row>
    <row r="70" spans="1:6" x14ac:dyDescent="0.25">
      <c r="A70" s="7" t="s">
        <v>114</v>
      </c>
      <c r="B70" s="8" t="s">
        <v>54</v>
      </c>
      <c r="C70" s="9" t="s">
        <v>115</v>
      </c>
      <c r="D70" s="13">
        <v>37.422931235478799</v>
      </c>
      <c r="E70" s="13">
        <v>36.38708488813932</v>
      </c>
      <c r="F70" s="13">
        <v>42.870474099710783</v>
      </c>
    </row>
    <row r="71" spans="1:6" ht="30" x14ac:dyDescent="0.25">
      <c r="A71" s="7" t="s">
        <v>116</v>
      </c>
      <c r="B71" s="8" t="s">
        <v>54</v>
      </c>
      <c r="C71" s="9"/>
      <c r="D71" s="13">
        <v>131.25225362848371</v>
      </c>
      <c r="E71" s="13">
        <v>122.48156424924809</v>
      </c>
      <c r="F71" s="13">
        <v>144.37230825520763</v>
      </c>
    </row>
    <row r="72" spans="1:6" ht="30" x14ac:dyDescent="0.25">
      <c r="A72" s="7" t="s">
        <v>117</v>
      </c>
      <c r="B72" s="8" t="s">
        <v>54</v>
      </c>
      <c r="C72" s="9"/>
      <c r="D72" s="13">
        <v>57.534840294696565</v>
      </c>
      <c r="E72" s="13">
        <v>61.083832779362822</v>
      </c>
      <c r="F72" s="13">
        <v>58.632737734295006</v>
      </c>
    </row>
    <row r="73" spans="1:6" ht="45" x14ac:dyDescent="0.25">
      <c r="A73" s="7" t="s">
        <v>118</v>
      </c>
      <c r="B73" s="8" t="s">
        <v>54</v>
      </c>
      <c r="C73" s="9"/>
      <c r="D73" s="13">
        <v>42.465159761500523</v>
      </c>
      <c r="E73" s="13">
        <v>38.916167262178355</v>
      </c>
      <c r="F73" s="13">
        <v>41.367262271453995</v>
      </c>
    </row>
    <row r="74" spans="1:6" ht="30" x14ac:dyDescent="0.25">
      <c r="A74" s="7" t="s">
        <v>119</v>
      </c>
      <c r="B74" s="8" t="s">
        <v>54</v>
      </c>
      <c r="C74" s="9"/>
      <c r="D74" s="21">
        <v>54.652126461048375</v>
      </c>
      <c r="E74" s="21">
        <v>54.889545015580246</v>
      </c>
      <c r="F74" s="21">
        <v>53.871485372941152</v>
      </c>
    </row>
    <row r="75" spans="1:6" ht="45" x14ac:dyDescent="0.25">
      <c r="A75" s="7" t="s">
        <v>120</v>
      </c>
      <c r="B75" s="8" t="s">
        <v>47</v>
      </c>
      <c r="C75" s="9"/>
      <c r="D75" s="10">
        <v>0</v>
      </c>
      <c r="E75" s="10">
        <v>0</v>
      </c>
      <c r="F75" s="10">
        <v>0</v>
      </c>
    </row>
    <row r="76" spans="1:6" ht="30" x14ac:dyDescent="0.25">
      <c r="A76" s="7" t="s">
        <v>121</v>
      </c>
      <c r="B76" s="8" t="s">
        <v>47</v>
      </c>
      <c r="C76" s="9"/>
      <c r="D76" s="10">
        <v>0</v>
      </c>
      <c r="E76" s="10">
        <v>0</v>
      </c>
      <c r="F76" s="10">
        <v>0</v>
      </c>
    </row>
    <row r="77" spans="1:6" ht="44.25" customHeight="1" x14ac:dyDescent="0.25">
      <c r="A77" s="7" t="s">
        <v>122</v>
      </c>
      <c r="B77" s="8"/>
      <c r="C77" s="9"/>
      <c r="D77" s="10">
        <v>0</v>
      </c>
      <c r="E77" s="10">
        <v>0</v>
      </c>
      <c r="F77" s="10">
        <v>0</v>
      </c>
    </row>
    <row r="78" spans="1:6" ht="30" x14ac:dyDescent="0.25">
      <c r="A78" s="7" t="s">
        <v>123</v>
      </c>
      <c r="B78" s="8"/>
      <c r="C78" s="9"/>
      <c r="D78" s="10">
        <v>0</v>
      </c>
      <c r="E78" s="10">
        <v>0</v>
      </c>
      <c r="F78" s="10">
        <v>0</v>
      </c>
    </row>
    <row r="79" spans="1:6" x14ac:dyDescent="0.25">
      <c r="A79" s="107" t="s">
        <v>124</v>
      </c>
      <c r="B79" s="107"/>
      <c r="C79" s="107"/>
      <c r="D79" s="107"/>
      <c r="E79" s="107"/>
      <c r="F79" s="107"/>
    </row>
    <row r="80" spans="1:6" ht="45" x14ac:dyDescent="0.25">
      <c r="A80" s="7" t="s">
        <v>125</v>
      </c>
      <c r="B80" s="8" t="s">
        <v>54</v>
      </c>
      <c r="C80" s="9"/>
      <c r="D80" s="13">
        <v>51.645100878028003</v>
      </c>
      <c r="E80" s="13">
        <v>50.890148429876589</v>
      </c>
      <c r="F80" s="13">
        <v>49.648081540656278</v>
      </c>
    </row>
    <row r="81" spans="1:6" ht="45" x14ac:dyDescent="0.25">
      <c r="A81" s="7" t="s">
        <v>126</v>
      </c>
      <c r="B81" s="8" t="s">
        <v>54</v>
      </c>
      <c r="C81" s="9"/>
      <c r="D81" s="13">
        <v>51.402971979441212</v>
      </c>
      <c r="E81" s="13">
        <v>51.178601038500361</v>
      </c>
      <c r="F81" s="13">
        <v>50.175571120982219</v>
      </c>
    </row>
    <row r="82" spans="1:6" ht="30" x14ac:dyDescent="0.25">
      <c r="A82" s="7" t="s">
        <v>127</v>
      </c>
      <c r="B82" s="8" t="s">
        <v>54</v>
      </c>
      <c r="C82" s="9"/>
      <c r="D82" s="13">
        <v>60.668368448365982</v>
      </c>
      <c r="E82" s="13">
        <v>60.545519807249562</v>
      </c>
      <c r="F82" s="13">
        <v>59.039003862854159</v>
      </c>
    </row>
    <row r="83" spans="1:6" x14ac:dyDescent="0.25">
      <c r="A83" s="7" t="s">
        <v>128</v>
      </c>
      <c r="B83" s="8" t="s">
        <v>54</v>
      </c>
      <c r="C83" s="9"/>
      <c r="D83" s="13">
        <v>36.695868941032131</v>
      </c>
      <c r="E83" s="13">
        <v>35.17062817772144</v>
      </c>
      <c r="F83" s="13">
        <v>34.563348590143505</v>
      </c>
    </row>
    <row r="84" spans="1:6" x14ac:dyDescent="0.25">
      <c r="A84" s="107" t="s">
        <v>129</v>
      </c>
      <c r="B84" s="107"/>
      <c r="C84" s="107"/>
      <c r="D84" s="107"/>
      <c r="E84" s="107"/>
      <c r="F84" s="107"/>
    </row>
    <row r="85" spans="1:6" x14ac:dyDescent="0.25">
      <c r="A85" s="7" t="s">
        <v>130</v>
      </c>
      <c r="B85" s="8" t="s">
        <v>131</v>
      </c>
      <c r="C85" s="9"/>
      <c r="D85" s="22">
        <v>185</v>
      </c>
      <c r="E85" s="22">
        <v>189</v>
      </c>
      <c r="F85" s="22">
        <v>195</v>
      </c>
    </row>
    <row r="86" spans="1:6" x14ac:dyDescent="0.25">
      <c r="A86" s="108" t="s">
        <v>132</v>
      </c>
      <c r="B86" s="109"/>
      <c r="C86" s="109"/>
      <c r="D86" s="109"/>
      <c r="E86" s="109"/>
      <c r="F86" s="110"/>
    </row>
    <row r="87" spans="1:6" x14ac:dyDescent="0.25">
      <c r="A87" s="9" t="s">
        <v>133</v>
      </c>
      <c r="B87" s="8" t="s">
        <v>131</v>
      </c>
      <c r="C87" s="9"/>
      <c r="D87" s="22">
        <v>4</v>
      </c>
      <c r="E87" s="22">
        <v>4</v>
      </c>
      <c r="F87" s="22">
        <v>4</v>
      </c>
    </row>
    <row r="88" spans="1:6" x14ac:dyDescent="0.25">
      <c r="A88" s="9" t="s">
        <v>134</v>
      </c>
      <c r="B88" s="8" t="s">
        <v>131</v>
      </c>
      <c r="C88" s="9"/>
      <c r="D88" s="22">
        <v>0</v>
      </c>
      <c r="E88" s="22">
        <v>0</v>
      </c>
      <c r="F88" s="22">
        <v>0</v>
      </c>
    </row>
    <row r="89" spans="1:6" x14ac:dyDescent="0.25">
      <c r="A89" s="9" t="s">
        <v>135</v>
      </c>
      <c r="B89" s="8" t="s">
        <v>131</v>
      </c>
      <c r="C89" s="9"/>
      <c r="D89" s="22">
        <v>2</v>
      </c>
      <c r="E89" s="22">
        <v>2</v>
      </c>
      <c r="F89" s="22">
        <v>2</v>
      </c>
    </row>
    <row r="90" spans="1:6" x14ac:dyDescent="0.25">
      <c r="A90" s="9" t="s">
        <v>136</v>
      </c>
      <c r="B90" s="8" t="s">
        <v>131</v>
      </c>
      <c r="C90" s="9"/>
      <c r="D90" s="22">
        <v>0</v>
      </c>
      <c r="E90" s="22">
        <v>0</v>
      </c>
      <c r="F90" s="22">
        <v>0</v>
      </c>
    </row>
    <row r="92" spans="1:6" ht="32.25" customHeight="1" x14ac:dyDescent="0.25">
      <c r="A92" s="111" t="s">
        <v>137</v>
      </c>
      <c r="B92" s="111"/>
      <c r="C92" s="111"/>
      <c r="D92" s="111"/>
      <c r="E92" s="111"/>
      <c r="F92" s="111"/>
    </row>
    <row r="93" spans="1:6" x14ac:dyDescent="0.25">
      <c r="A93" s="23"/>
      <c r="B93" s="23"/>
      <c r="C93" s="23"/>
      <c r="D93" s="24"/>
      <c r="E93" s="24"/>
      <c r="F93" s="24"/>
    </row>
    <row r="94" spans="1:6" x14ac:dyDescent="0.25">
      <c r="A94" s="25" t="s">
        <v>138</v>
      </c>
      <c r="B94" s="25"/>
      <c r="C94" s="23"/>
      <c r="D94" s="24"/>
      <c r="E94" s="24"/>
      <c r="F94" s="24"/>
    </row>
    <row r="95" spans="1:6" x14ac:dyDescent="0.25">
      <c r="A95" s="60" t="s">
        <v>222</v>
      </c>
      <c r="B95" s="61" t="s">
        <v>223</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139</v>
      </c>
      <c r="B98" s="26">
        <v>43265</v>
      </c>
      <c r="C98" s="23"/>
      <c r="D98" s="24"/>
      <c r="E98" s="24"/>
      <c r="F98" s="24"/>
    </row>
    <row r="99" spans="1:6" x14ac:dyDescent="0.25">
      <c r="A99" s="27"/>
    </row>
    <row r="100" spans="1:6" x14ac:dyDescent="0.25">
      <c r="A100" s="27"/>
    </row>
    <row r="101" spans="1:6" ht="45.75" customHeight="1" x14ac:dyDescent="0.25">
      <c r="A101" s="99" t="s">
        <v>140</v>
      </c>
      <c r="B101" s="99"/>
      <c r="C101" s="99"/>
      <c r="D101" s="99"/>
      <c r="E101" s="99"/>
      <c r="F101" s="99"/>
    </row>
    <row r="102" spans="1:6" ht="30.75" customHeight="1" x14ac:dyDescent="0.25">
      <c r="A102" s="99" t="s">
        <v>141</v>
      </c>
      <c r="B102" s="99"/>
      <c r="C102" s="99"/>
      <c r="D102" s="99"/>
      <c r="E102" s="99"/>
      <c r="F102" s="99"/>
    </row>
    <row r="103" spans="1:6" ht="33" customHeight="1" x14ac:dyDescent="0.25">
      <c r="A103" s="99" t="s">
        <v>142</v>
      </c>
      <c r="B103" s="99"/>
      <c r="C103" s="99"/>
      <c r="D103" s="99"/>
      <c r="E103" s="99"/>
      <c r="F103" s="99"/>
    </row>
    <row r="104" spans="1:6" ht="31.5" customHeight="1" x14ac:dyDescent="0.25">
      <c r="A104" s="99" t="s">
        <v>143</v>
      </c>
      <c r="B104" s="99"/>
      <c r="C104" s="99"/>
      <c r="D104" s="99"/>
      <c r="E104" s="99"/>
      <c r="F104" s="99"/>
    </row>
    <row r="105" spans="1:6" ht="42" customHeight="1" x14ac:dyDescent="0.25">
      <c r="A105" s="99" t="s">
        <v>144</v>
      </c>
      <c r="B105" s="99"/>
      <c r="C105" s="99"/>
      <c r="D105" s="99"/>
      <c r="E105" s="99"/>
      <c r="F105" s="99"/>
    </row>
    <row r="106" spans="1:6" ht="46.5" customHeight="1" x14ac:dyDescent="0.25">
      <c r="A106" s="99" t="s">
        <v>145</v>
      </c>
      <c r="B106" s="99"/>
      <c r="C106" s="99"/>
      <c r="D106" s="99"/>
      <c r="E106" s="99"/>
      <c r="F106" s="99"/>
    </row>
    <row r="107" spans="1:6" ht="91.5" customHeight="1" x14ac:dyDescent="0.25">
      <c r="A107" s="99" t="s">
        <v>146</v>
      </c>
      <c r="B107" s="99"/>
      <c r="C107" s="99"/>
      <c r="D107" s="99"/>
      <c r="E107" s="99"/>
      <c r="F107" s="99"/>
    </row>
    <row r="108" spans="1:6" ht="42.75" customHeight="1" x14ac:dyDescent="0.25">
      <c r="A108" s="99" t="s">
        <v>147</v>
      </c>
      <c r="B108" s="99"/>
      <c r="C108" s="99"/>
      <c r="D108" s="99"/>
      <c r="E108" s="99"/>
      <c r="F108" s="99"/>
    </row>
    <row r="109" spans="1:6" ht="45.75" customHeight="1" x14ac:dyDescent="0.25">
      <c r="A109" s="99" t="s">
        <v>148</v>
      </c>
      <c r="B109" s="99"/>
      <c r="C109" s="99"/>
      <c r="D109" s="99"/>
      <c r="E109" s="99"/>
      <c r="F109" s="99"/>
    </row>
    <row r="110" spans="1:6" ht="139.5" customHeight="1" x14ac:dyDescent="0.25">
      <c r="A110" s="99" t="s">
        <v>149</v>
      </c>
      <c r="B110" s="99"/>
      <c r="C110" s="99"/>
      <c r="D110" s="99"/>
      <c r="E110" s="99"/>
      <c r="F110" s="99"/>
    </row>
    <row r="111" spans="1:6" ht="62.25" customHeight="1" x14ac:dyDescent="0.25">
      <c r="A111" s="99" t="s">
        <v>150</v>
      </c>
      <c r="B111" s="99"/>
      <c r="C111" s="99"/>
      <c r="D111" s="99"/>
      <c r="E111" s="99"/>
      <c r="F111" s="99"/>
    </row>
    <row r="112" spans="1:6" ht="44.25" customHeight="1" x14ac:dyDescent="0.25">
      <c r="A112" s="99" t="s">
        <v>151</v>
      </c>
      <c r="B112" s="99"/>
      <c r="C112" s="99"/>
      <c r="D112" s="99"/>
      <c r="E112" s="99"/>
      <c r="F112" s="99"/>
    </row>
    <row r="113" spans="1:6" ht="120.75" customHeight="1" x14ac:dyDescent="0.25">
      <c r="A113" s="99" t="s">
        <v>152</v>
      </c>
      <c r="B113" s="99"/>
      <c r="C113" s="99"/>
      <c r="D113" s="99"/>
      <c r="E113" s="99"/>
      <c r="F113" s="99"/>
    </row>
    <row r="114" spans="1:6" ht="30" customHeight="1" x14ac:dyDescent="0.25">
      <c r="A114" s="99" t="s">
        <v>153</v>
      </c>
      <c r="B114" s="99"/>
      <c r="C114" s="99"/>
      <c r="D114" s="99"/>
      <c r="E114" s="99"/>
      <c r="F114" s="99"/>
    </row>
    <row r="115" spans="1:6" ht="48" customHeight="1" x14ac:dyDescent="0.25">
      <c r="A115" s="99" t="s">
        <v>154</v>
      </c>
      <c r="B115" s="99"/>
      <c r="C115" s="99"/>
      <c r="D115" s="99"/>
      <c r="E115" s="99"/>
      <c r="F115" s="99"/>
    </row>
    <row r="116" spans="1:6" ht="44.25" customHeight="1" x14ac:dyDescent="0.25">
      <c r="A116" s="99" t="s">
        <v>155</v>
      </c>
      <c r="B116" s="99"/>
      <c r="C116" s="99"/>
      <c r="D116" s="99"/>
      <c r="E116" s="99"/>
      <c r="F116" s="99"/>
    </row>
    <row r="117" spans="1:6" ht="33" customHeight="1" x14ac:dyDescent="0.25">
      <c r="A117" s="99" t="s">
        <v>156</v>
      </c>
      <c r="B117" s="99"/>
      <c r="C117" s="99"/>
      <c r="D117" s="99"/>
      <c r="E117" s="99"/>
      <c r="F117" s="99"/>
    </row>
    <row r="118" spans="1:6" ht="31.5" customHeight="1" x14ac:dyDescent="0.25">
      <c r="A118" s="99" t="s">
        <v>157</v>
      </c>
      <c r="B118" s="99"/>
      <c r="C118" s="99"/>
      <c r="D118" s="99"/>
      <c r="E118" s="99"/>
      <c r="F118" s="99"/>
    </row>
    <row r="119" spans="1:6" ht="45.75" customHeight="1" x14ac:dyDescent="0.25">
      <c r="A119" s="99" t="s">
        <v>158</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8" t="s">
        <v>159</v>
      </c>
      <c r="B1" s="128"/>
      <c r="C1" s="128"/>
      <c r="D1" s="128"/>
      <c r="E1" s="128"/>
      <c r="F1" s="128"/>
      <c r="G1" s="128"/>
      <c r="H1" s="128"/>
      <c r="I1" s="128"/>
      <c r="J1" s="128"/>
      <c r="K1" s="128"/>
      <c r="L1" s="128"/>
      <c r="M1" s="128"/>
      <c r="N1" s="128"/>
      <c r="O1" s="128"/>
      <c r="P1" s="28"/>
    </row>
    <row r="2" spans="1:16" x14ac:dyDescent="0.25">
      <c r="A2" s="128" t="s">
        <v>31</v>
      </c>
      <c r="B2" s="128"/>
      <c r="C2" s="128"/>
      <c r="D2" s="128"/>
      <c r="E2" s="128"/>
      <c r="F2" s="128"/>
      <c r="G2" s="128"/>
      <c r="H2" s="128"/>
      <c r="I2" s="128"/>
      <c r="J2" s="128"/>
      <c r="K2" s="128"/>
      <c r="L2" s="128"/>
      <c r="M2" s="128"/>
      <c r="N2" s="128"/>
      <c r="O2" s="128"/>
      <c r="P2" s="28"/>
    </row>
    <row r="3" spans="1:16" x14ac:dyDescent="0.25">
      <c r="A3" s="128" t="s">
        <v>32</v>
      </c>
      <c r="B3" s="128"/>
      <c r="C3" s="128"/>
      <c r="D3" s="128"/>
      <c r="E3" s="128"/>
      <c r="F3" s="128"/>
      <c r="G3" s="128"/>
      <c r="H3" s="128"/>
      <c r="I3" s="128"/>
      <c r="J3" s="128"/>
      <c r="K3" s="128"/>
      <c r="L3" s="128"/>
      <c r="M3" s="128"/>
      <c r="N3" s="128"/>
      <c r="O3" s="128"/>
      <c r="P3" s="28"/>
    </row>
    <row r="4" spans="1:16" x14ac:dyDescent="0.25">
      <c r="A4" s="128" t="s">
        <v>160</v>
      </c>
      <c r="B4" s="128"/>
      <c r="C4" s="128"/>
      <c r="D4" s="128"/>
      <c r="E4" s="128"/>
      <c r="F4" s="128"/>
      <c r="G4" s="128"/>
      <c r="H4" s="128"/>
      <c r="I4" s="128"/>
      <c r="J4" s="128"/>
      <c r="K4" s="128"/>
      <c r="L4" s="128"/>
      <c r="M4" s="128"/>
      <c r="N4" s="128"/>
      <c r="O4" s="128"/>
      <c r="P4" s="28"/>
    </row>
    <row r="5" spans="1:16" x14ac:dyDescent="0.25">
      <c r="A5" s="29"/>
      <c r="B5" s="30"/>
      <c r="C5" s="29"/>
      <c r="D5" s="29"/>
      <c r="E5" s="29"/>
      <c r="F5" s="29"/>
      <c r="G5" s="29"/>
      <c r="H5" s="29"/>
      <c r="I5" s="29"/>
      <c r="J5" s="29"/>
      <c r="K5" s="29"/>
      <c r="L5" s="29"/>
      <c r="M5" s="29"/>
      <c r="N5" s="29"/>
      <c r="O5" s="29"/>
    </row>
    <row r="6" spans="1:16" x14ac:dyDescent="0.25">
      <c r="A6" s="121" t="s">
        <v>161</v>
      </c>
      <c r="B6" s="121"/>
      <c r="C6" s="121"/>
      <c r="D6" s="121"/>
      <c r="E6" s="121"/>
      <c r="F6" s="121"/>
      <c r="G6" s="121"/>
      <c r="H6" s="121"/>
      <c r="I6" s="121"/>
      <c r="J6" s="121"/>
      <c r="K6" s="121"/>
      <c r="L6" s="121"/>
      <c r="M6" s="121"/>
      <c r="N6" s="121"/>
      <c r="O6" s="121"/>
    </row>
    <row r="7" spans="1:16" x14ac:dyDescent="0.25">
      <c r="A7" s="121" t="s">
        <v>162</v>
      </c>
      <c r="B7" s="121"/>
      <c r="C7" s="121"/>
      <c r="D7" s="121"/>
      <c r="E7" s="121"/>
      <c r="F7" s="121"/>
      <c r="G7" s="121"/>
      <c r="H7" s="121"/>
      <c r="I7" s="121"/>
      <c r="J7" s="121"/>
      <c r="K7" s="121"/>
      <c r="L7" s="121"/>
      <c r="M7" s="121"/>
      <c r="N7" s="121"/>
      <c r="O7" s="121"/>
    </row>
    <row r="8" spans="1:16" x14ac:dyDescent="0.25">
      <c r="A8" s="121" t="s">
        <v>36</v>
      </c>
      <c r="B8" s="121"/>
      <c r="C8" s="121"/>
      <c r="D8" s="121"/>
      <c r="E8" s="121"/>
      <c r="F8" s="121"/>
      <c r="G8" s="121"/>
      <c r="H8" s="121"/>
      <c r="I8" s="121"/>
      <c r="J8" s="121"/>
      <c r="K8" s="121"/>
      <c r="L8" s="121"/>
      <c r="M8" s="121"/>
      <c r="N8" s="121"/>
      <c r="O8" s="121"/>
    </row>
    <row r="9" spans="1:16" x14ac:dyDescent="0.25">
      <c r="A9" s="121" t="str">
        <f>"la situaţia "&amp;TEXT(RIGHT('f01.01'!B3,10),"dd.mm.yyyy")</f>
        <v>la situaţia 31.05.2018</v>
      </c>
      <c r="B9" s="121"/>
      <c r="C9" s="121"/>
      <c r="D9" s="121"/>
      <c r="E9" s="121"/>
      <c r="F9" s="121"/>
      <c r="G9" s="121"/>
      <c r="H9" s="121"/>
      <c r="I9" s="121"/>
      <c r="J9" s="121"/>
      <c r="K9" s="121"/>
      <c r="L9" s="121"/>
      <c r="M9" s="121"/>
      <c r="N9" s="121"/>
      <c r="O9" s="121"/>
    </row>
    <row r="10" spans="1:16" ht="15.75" thickBot="1" x14ac:dyDescent="0.3"/>
    <row r="11" spans="1:16" ht="33.75" customHeight="1" x14ac:dyDescent="0.25">
      <c r="A11" s="113" t="s">
        <v>163</v>
      </c>
      <c r="B11" s="115" t="s">
        <v>164</v>
      </c>
      <c r="C11" s="115"/>
      <c r="D11" s="115" t="s">
        <v>165</v>
      </c>
      <c r="E11" s="115"/>
      <c r="F11" s="115"/>
      <c r="G11" s="115"/>
      <c r="H11" s="115"/>
      <c r="I11" s="115"/>
      <c r="J11" s="115" t="s">
        <v>166</v>
      </c>
      <c r="K11" s="115"/>
      <c r="L11" s="115"/>
      <c r="M11" s="115"/>
      <c r="N11" s="115"/>
      <c r="O11" s="124"/>
    </row>
    <row r="12" spans="1:16" ht="33" customHeight="1" x14ac:dyDescent="0.25">
      <c r="A12" s="122"/>
      <c r="B12" s="123"/>
      <c r="C12" s="123"/>
      <c r="D12" s="123" t="s">
        <v>167</v>
      </c>
      <c r="E12" s="123"/>
      <c r="F12" s="123" t="s">
        <v>168</v>
      </c>
      <c r="G12" s="123"/>
      <c r="H12" s="123" t="s">
        <v>169</v>
      </c>
      <c r="I12" s="123"/>
      <c r="J12" s="123" t="s">
        <v>167</v>
      </c>
      <c r="K12" s="123"/>
      <c r="L12" s="123" t="s">
        <v>168</v>
      </c>
      <c r="M12" s="123"/>
      <c r="N12" s="123" t="s">
        <v>169</v>
      </c>
      <c r="O12" s="125"/>
    </row>
    <row r="13" spans="1:16" ht="36.75" thickBot="1" x14ac:dyDescent="0.3">
      <c r="A13" s="114"/>
      <c r="B13" s="31" t="s">
        <v>170</v>
      </c>
      <c r="C13" s="31" t="s">
        <v>171</v>
      </c>
      <c r="D13" s="31" t="s">
        <v>172</v>
      </c>
      <c r="E13" s="31" t="s">
        <v>173</v>
      </c>
      <c r="F13" s="31" t="s">
        <v>95</v>
      </c>
      <c r="G13" s="31" t="s">
        <v>173</v>
      </c>
      <c r="H13" s="31" t="s">
        <v>95</v>
      </c>
      <c r="I13" s="31" t="s">
        <v>173</v>
      </c>
      <c r="J13" s="31" t="s">
        <v>95</v>
      </c>
      <c r="K13" s="31" t="s">
        <v>174</v>
      </c>
      <c r="L13" s="31" t="s">
        <v>95</v>
      </c>
      <c r="M13" s="31" t="s">
        <v>174</v>
      </c>
      <c r="N13" s="31" t="s">
        <v>95</v>
      </c>
      <c r="O13" s="32" t="s">
        <v>174</v>
      </c>
    </row>
    <row r="14" spans="1:16" x14ac:dyDescent="0.25">
      <c r="A14" s="33" t="s">
        <v>175</v>
      </c>
      <c r="B14" s="33">
        <v>24</v>
      </c>
      <c r="C14" s="33">
        <v>4</v>
      </c>
      <c r="D14" s="58">
        <v>469214.74720999994</v>
      </c>
      <c r="E14" s="58">
        <v>122140.82943999999</v>
      </c>
      <c r="F14" s="58">
        <v>448992.92031999998</v>
      </c>
      <c r="G14" s="58">
        <v>102266.27939999998</v>
      </c>
      <c r="H14" s="58">
        <v>429548.29639999964</v>
      </c>
      <c r="I14" s="58">
        <v>97495.689789999975</v>
      </c>
      <c r="J14" s="34">
        <v>9.8458162344977604E-2</v>
      </c>
      <c r="K14" s="34">
        <v>5.1984658212448853E-2</v>
      </c>
      <c r="L14" s="34">
        <v>9.8094138851324453E-2</v>
      </c>
      <c r="M14" s="34">
        <v>5.4159163495140508E-2</v>
      </c>
      <c r="N14" s="34">
        <v>0.1021958966366496</v>
      </c>
      <c r="O14" s="34">
        <v>5.3381118996243065E-2</v>
      </c>
    </row>
    <row r="15" spans="1:16" x14ac:dyDescent="0.25">
      <c r="A15" s="9" t="s">
        <v>176</v>
      </c>
      <c r="B15" s="9">
        <v>0</v>
      </c>
      <c r="C15" s="9">
        <v>0</v>
      </c>
      <c r="D15" s="59">
        <v>37848.913520000009</v>
      </c>
      <c r="E15" s="59">
        <v>53463.388519999993</v>
      </c>
      <c r="F15" s="59">
        <v>42968.423640000001</v>
      </c>
      <c r="G15" s="59">
        <v>57086.715069999984</v>
      </c>
      <c r="H15" s="59">
        <v>52736.535910000013</v>
      </c>
      <c r="I15" s="59">
        <v>48046.53242000001</v>
      </c>
      <c r="J15" s="35">
        <v>8.8360802148080536E-2</v>
      </c>
      <c r="K15" s="35">
        <v>5.0601998441535082E-2</v>
      </c>
      <c r="L15" s="35">
        <v>8.9209110097520125E-2</v>
      </c>
      <c r="M15" s="35">
        <v>5.1336170967313216E-2</v>
      </c>
      <c r="N15" s="35">
        <v>9.2063465265136438E-2</v>
      </c>
      <c r="O15" s="35">
        <v>5.3675294542950017E-2</v>
      </c>
    </row>
    <row r="16" spans="1:16" x14ac:dyDescent="0.25">
      <c r="A16" s="9" t="s">
        <v>177</v>
      </c>
      <c r="B16" s="9">
        <v>0</v>
      </c>
      <c r="C16" s="9">
        <v>0</v>
      </c>
      <c r="D16" s="59">
        <v>770.21232999999995</v>
      </c>
      <c r="E16" s="59">
        <v>326.90978000000001</v>
      </c>
      <c r="F16" s="59">
        <v>789.70437000000004</v>
      </c>
      <c r="G16" s="59">
        <v>330.24444</v>
      </c>
      <c r="H16" s="59">
        <v>866.25524999999993</v>
      </c>
      <c r="I16" s="59">
        <v>385.63157000000001</v>
      </c>
      <c r="J16" s="35">
        <v>0.10071828582910897</v>
      </c>
      <c r="K16" s="35">
        <v>0.13652725216039838</v>
      </c>
      <c r="L16" s="35">
        <v>0.10047110164871714</v>
      </c>
      <c r="M16" s="35">
        <v>0.12875690456824157</v>
      </c>
      <c r="N16" s="35">
        <v>9.8860773016440001E-2</v>
      </c>
      <c r="O16" s="35">
        <v>0.12875690456824157</v>
      </c>
    </row>
    <row r="17" spans="1:15" x14ac:dyDescent="0.25">
      <c r="A17" s="9" t="s">
        <v>178</v>
      </c>
      <c r="B17" s="9">
        <v>0</v>
      </c>
      <c r="C17" s="9">
        <v>0</v>
      </c>
      <c r="D17" s="59">
        <v>99.279240000000001</v>
      </c>
      <c r="E17" s="59">
        <v>0</v>
      </c>
      <c r="F17" s="59">
        <v>107.99241000000001</v>
      </c>
      <c r="G17" s="59">
        <v>0</v>
      </c>
      <c r="H17" s="59">
        <v>200.96009999999998</v>
      </c>
      <c r="I17" s="59">
        <v>0</v>
      </c>
      <c r="J17" s="35">
        <v>0.10813690006996848</v>
      </c>
      <c r="K17" s="35">
        <v>0</v>
      </c>
      <c r="L17" s="35">
        <v>0.11642396584219714</v>
      </c>
      <c r="M17" s="35">
        <v>0</v>
      </c>
      <c r="N17" s="35">
        <v>0.1559726022771713</v>
      </c>
      <c r="O17" s="35">
        <v>0</v>
      </c>
    </row>
    <row r="18" spans="1:15" x14ac:dyDescent="0.25">
      <c r="A18" s="9" t="s">
        <v>179</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180</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181</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182</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183</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184</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185</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186</v>
      </c>
      <c r="B25" s="9">
        <v>2</v>
      </c>
      <c r="C25" s="9">
        <v>3</v>
      </c>
      <c r="D25" s="59">
        <v>101076.68711</v>
      </c>
      <c r="E25" s="59">
        <v>111739.71224999998</v>
      </c>
      <c r="F25" s="59">
        <v>105762.65172999998</v>
      </c>
      <c r="G25" s="59">
        <v>108995.97714</v>
      </c>
      <c r="H25" s="59">
        <v>90866.086450000003</v>
      </c>
      <c r="I25" s="59">
        <v>83941.282179999995</v>
      </c>
      <c r="J25" s="35">
        <v>7.7936723329081373E-2</v>
      </c>
      <c r="K25" s="35">
        <v>5.2777377943042422E-2</v>
      </c>
      <c r="L25" s="35">
        <v>7.8737167502919259E-2</v>
      </c>
      <c r="M25" s="35">
        <v>5.304966173708596E-2</v>
      </c>
      <c r="N25" s="35">
        <v>8.5888204474536836E-2</v>
      </c>
      <c r="O25" s="35">
        <v>5.3431271888773411E-2</v>
      </c>
    </row>
    <row r="26" spans="1:15" x14ac:dyDescent="0.25">
      <c r="A26" s="9" t="s">
        <v>187</v>
      </c>
      <c r="B26" s="9">
        <v>3</v>
      </c>
      <c r="C26" s="9">
        <v>7</v>
      </c>
      <c r="D26" s="59">
        <v>436156.76519000012</v>
      </c>
      <c r="E26" s="59">
        <v>436392.54534000024</v>
      </c>
      <c r="F26" s="59">
        <v>449127.3145600002</v>
      </c>
      <c r="G26" s="59">
        <v>433979.26415000047</v>
      </c>
      <c r="H26" s="59">
        <v>404433.09197999991</v>
      </c>
      <c r="I26" s="59">
        <v>441285.29156000004</v>
      </c>
      <c r="J26" s="35">
        <v>7.9152423430327204E-2</v>
      </c>
      <c r="K26" s="35">
        <v>5.16124738229208E-2</v>
      </c>
      <c r="L26" s="35">
        <v>8.0092199685121934E-2</v>
      </c>
      <c r="M26" s="35">
        <v>5.1679840808618607E-2</v>
      </c>
      <c r="N26" s="35">
        <v>8.328284278429024E-2</v>
      </c>
      <c r="O26" s="35">
        <v>5.1771930203384102E-2</v>
      </c>
    </row>
    <row r="27" spans="1:15" x14ac:dyDescent="0.25">
      <c r="A27" s="9" t="s">
        <v>188</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189</v>
      </c>
      <c r="B28" s="9">
        <v>1</v>
      </c>
      <c r="C28" s="9">
        <v>0</v>
      </c>
      <c r="D28" s="59">
        <v>2723.9373800000003</v>
      </c>
      <c r="E28" s="59">
        <v>0</v>
      </c>
      <c r="F28" s="59">
        <v>2787.2658700000002</v>
      </c>
      <c r="G28" s="59">
        <v>0</v>
      </c>
      <c r="H28" s="59">
        <v>3188.2123900000001</v>
      </c>
      <c r="I28" s="59">
        <v>0</v>
      </c>
      <c r="J28" s="35">
        <v>0.11929418902337169</v>
      </c>
      <c r="K28" s="35">
        <v>0</v>
      </c>
      <c r="L28" s="35">
        <v>0.12134526870626706</v>
      </c>
      <c r="M28" s="35">
        <v>0</v>
      </c>
      <c r="N28" s="35">
        <v>0.1234667923072222</v>
      </c>
      <c r="O28" s="35">
        <v>0</v>
      </c>
    </row>
    <row r="29" spans="1:15" x14ac:dyDescent="0.25">
      <c r="A29" s="9" t="s">
        <v>190</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191</v>
      </c>
      <c r="B30" s="9">
        <v>0</v>
      </c>
      <c r="C30" s="9">
        <v>0</v>
      </c>
      <c r="D30" s="59">
        <v>48873.099939999986</v>
      </c>
      <c r="E30" s="59">
        <v>9934.9233700000004</v>
      </c>
      <c r="F30" s="59">
        <v>53304.203000000009</v>
      </c>
      <c r="G30" s="59">
        <v>10258.357709999998</v>
      </c>
      <c r="H30" s="59">
        <v>69145.970340000029</v>
      </c>
      <c r="I30" s="59">
        <v>11997.411179999999</v>
      </c>
      <c r="J30" s="35">
        <v>0.15211982399213672</v>
      </c>
      <c r="K30" s="35">
        <v>0.1130937798469161</v>
      </c>
      <c r="L30" s="35">
        <v>0.15367830662968152</v>
      </c>
      <c r="M30" s="35">
        <v>0.11260451044716907</v>
      </c>
      <c r="N30" s="35">
        <v>0.16543294259830316</v>
      </c>
      <c r="O30" s="35">
        <v>0.10803140963695693</v>
      </c>
    </row>
    <row r="31" spans="1:15" x14ac:dyDescent="0.25">
      <c r="A31" s="9" t="s">
        <v>192</v>
      </c>
      <c r="B31" s="9">
        <v>5</v>
      </c>
      <c r="C31" s="9">
        <v>4</v>
      </c>
      <c r="D31" s="59">
        <v>42311.089880000007</v>
      </c>
      <c r="E31" s="59">
        <v>70773.157650000008</v>
      </c>
      <c r="F31" s="59">
        <v>38897.345959999991</v>
      </c>
      <c r="G31" s="59">
        <v>66232.062390000006</v>
      </c>
      <c r="H31" s="59">
        <v>43870.778100000003</v>
      </c>
      <c r="I31" s="59">
        <v>65153.279920000001</v>
      </c>
      <c r="J31" s="35">
        <v>8.404390915783351E-2</v>
      </c>
      <c r="K31" s="35">
        <v>5.080958568922983E-2</v>
      </c>
      <c r="L31" s="35">
        <v>8.5353393019502483E-2</v>
      </c>
      <c r="M31" s="35">
        <v>5.1747044445735184E-2</v>
      </c>
      <c r="N31" s="35">
        <v>8.7822078305148335E-2</v>
      </c>
      <c r="O31" s="35">
        <v>5.2749133684335689E-2</v>
      </c>
    </row>
    <row r="32" spans="1:15" x14ac:dyDescent="0.25">
      <c r="A32" s="9" t="s">
        <v>193</v>
      </c>
      <c r="B32" s="9">
        <v>1</v>
      </c>
      <c r="C32" s="9">
        <v>1</v>
      </c>
      <c r="D32" s="59">
        <v>99957.398389999988</v>
      </c>
      <c r="E32" s="59">
        <v>27031.277439999994</v>
      </c>
      <c r="F32" s="59">
        <v>102869.42631999997</v>
      </c>
      <c r="G32" s="59">
        <v>25133.57406000001</v>
      </c>
      <c r="H32" s="59">
        <v>107104.35192999999</v>
      </c>
      <c r="I32" s="59">
        <v>25336.043819999995</v>
      </c>
      <c r="J32" s="35">
        <v>6.6265621193362989E-2</v>
      </c>
      <c r="K32" s="35">
        <v>5.6797728744377773E-2</v>
      </c>
      <c r="L32" s="35">
        <v>6.6697336781472452E-2</v>
      </c>
      <c r="M32" s="35">
        <v>5.7477418404872832E-2</v>
      </c>
      <c r="N32" s="35">
        <v>6.8150844348969258E-2</v>
      </c>
      <c r="O32" s="35">
        <v>5.8912878482301936E-2</v>
      </c>
    </row>
    <row r="33" spans="1:15" x14ac:dyDescent="0.25">
      <c r="A33" s="9" t="s">
        <v>194</v>
      </c>
      <c r="B33" s="9">
        <v>63</v>
      </c>
      <c r="C33" s="9">
        <v>4</v>
      </c>
      <c r="D33" s="59">
        <v>55609.227780000016</v>
      </c>
      <c r="E33" s="59">
        <v>1645.40256</v>
      </c>
      <c r="F33" s="59">
        <v>61948.296799999996</v>
      </c>
      <c r="G33" s="59">
        <v>1243.7287200000001</v>
      </c>
      <c r="H33" s="59">
        <v>40516.998759999995</v>
      </c>
      <c r="I33" s="59">
        <v>151.21164999999999</v>
      </c>
      <c r="J33" s="35">
        <v>9.7776124849258572E-2</v>
      </c>
      <c r="K33" s="35">
        <v>5.2785807579166899E-2</v>
      </c>
      <c r="L33" s="35">
        <v>8.8640299587670113E-2</v>
      </c>
      <c r="M33" s="35">
        <v>5.408439619588213E-2</v>
      </c>
      <c r="N33" s="35">
        <v>0.11739376912154491</v>
      </c>
      <c r="O33" s="35">
        <v>5.574810561019173E-2</v>
      </c>
    </row>
    <row r="35" spans="1:15" x14ac:dyDescent="0.25">
      <c r="A35" s="126" t="s">
        <v>195</v>
      </c>
      <c r="B35" s="126"/>
      <c r="C35" s="126"/>
      <c r="D35" s="126"/>
      <c r="E35" s="126"/>
      <c r="F35" s="126"/>
      <c r="G35" s="126"/>
      <c r="H35" s="126"/>
      <c r="I35" s="126"/>
      <c r="J35" s="126"/>
      <c r="K35" s="126"/>
      <c r="L35" s="126"/>
      <c r="M35" s="126"/>
      <c r="N35" s="126"/>
      <c r="O35" s="126"/>
    </row>
    <row r="36" spans="1:15" x14ac:dyDescent="0.25">
      <c r="A36" s="127" t="s">
        <v>196</v>
      </c>
      <c r="B36" s="127"/>
      <c r="C36" s="127"/>
      <c r="D36" s="127"/>
      <c r="E36" s="127"/>
      <c r="F36" s="127"/>
      <c r="G36" s="127"/>
      <c r="H36" s="127"/>
      <c r="I36" s="127"/>
      <c r="J36" s="127"/>
      <c r="K36" s="127"/>
      <c r="L36" s="127"/>
      <c r="M36" s="127"/>
      <c r="N36" s="127"/>
      <c r="O36" s="127"/>
    </row>
    <row r="38" spans="1:15" x14ac:dyDescent="0.25">
      <c r="A38" s="126" t="s">
        <v>197</v>
      </c>
      <c r="B38" s="126"/>
      <c r="C38" s="126"/>
      <c r="D38" s="126"/>
      <c r="E38" s="126"/>
      <c r="F38" s="126"/>
      <c r="G38" s="126"/>
      <c r="H38" s="126"/>
      <c r="I38" s="126"/>
      <c r="J38" s="126"/>
      <c r="K38" s="126"/>
      <c r="L38" s="126"/>
      <c r="M38" s="126"/>
      <c r="N38" s="126"/>
      <c r="O38" s="126"/>
    </row>
    <row r="39" spans="1:15" x14ac:dyDescent="0.25">
      <c r="A39" s="120" t="s">
        <v>198</v>
      </c>
      <c r="B39" s="120"/>
      <c r="C39" s="120"/>
      <c r="D39" s="120"/>
      <c r="E39" s="120"/>
      <c r="F39" s="120"/>
      <c r="G39" s="120"/>
      <c r="H39" s="120"/>
      <c r="I39" s="120"/>
      <c r="J39" s="120"/>
      <c r="K39" s="120"/>
      <c r="L39" s="120"/>
      <c r="M39" s="120"/>
      <c r="N39" s="120"/>
      <c r="O39" s="120"/>
    </row>
    <row r="40" spans="1:15" x14ac:dyDescent="0.25">
      <c r="A40" s="36" t="s">
        <v>199</v>
      </c>
    </row>
    <row r="41" spans="1:15" x14ac:dyDescent="0.25">
      <c r="A41" s="36" t="s">
        <v>200</v>
      </c>
    </row>
    <row r="43" spans="1:15" x14ac:dyDescent="0.25">
      <c r="A43" s="25" t="s">
        <v>138</v>
      </c>
      <c r="B43" s="23"/>
    </row>
    <row r="44" spans="1:15" x14ac:dyDescent="0.25">
      <c r="A44" s="60" t="s">
        <v>222</v>
      </c>
      <c r="B44" s="61" t="s">
        <v>223</v>
      </c>
    </row>
    <row r="45" spans="1:15" x14ac:dyDescent="0.25">
      <c r="A45" s="25"/>
      <c r="B45" s="25"/>
    </row>
    <row r="46" spans="1:15" x14ac:dyDescent="0.25">
      <c r="A46" s="25" t="s">
        <v>139</v>
      </c>
      <c r="B46" s="26">
        <f>Anexa_1!B98</f>
        <v>43265</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8" t="s">
        <v>201</v>
      </c>
      <c r="B1" s="128"/>
      <c r="C1" s="128"/>
      <c r="D1" s="128"/>
      <c r="E1" s="128"/>
      <c r="F1" s="128"/>
      <c r="G1" s="128"/>
      <c r="H1" s="128"/>
      <c r="I1" s="128"/>
      <c r="J1" s="128"/>
      <c r="K1" s="128"/>
      <c r="L1" s="128"/>
      <c r="M1" s="128"/>
      <c r="N1" s="30"/>
      <c r="P1" s="30"/>
    </row>
    <row r="2" spans="1:16" x14ac:dyDescent="0.25">
      <c r="A2" s="128" t="s">
        <v>31</v>
      </c>
      <c r="B2" s="128"/>
      <c r="C2" s="128"/>
      <c r="D2" s="128"/>
      <c r="E2" s="128"/>
      <c r="F2" s="128"/>
      <c r="G2" s="128"/>
      <c r="H2" s="128"/>
      <c r="I2" s="128"/>
      <c r="J2" s="128"/>
      <c r="K2" s="128"/>
      <c r="L2" s="128"/>
      <c r="M2" s="128"/>
      <c r="N2" s="30"/>
      <c r="P2" s="30"/>
    </row>
    <row r="3" spans="1:16" x14ac:dyDescent="0.25">
      <c r="A3" s="128" t="s">
        <v>32</v>
      </c>
      <c r="B3" s="128"/>
      <c r="C3" s="128"/>
      <c r="D3" s="128"/>
      <c r="E3" s="128"/>
      <c r="F3" s="128"/>
      <c r="G3" s="128"/>
      <c r="H3" s="128"/>
      <c r="I3" s="128"/>
      <c r="J3" s="128"/>
      <c r="K3" s="128"/>
      <c r="L3" s="128"/>
      <c r="M3" s="128"/>
      <c r="N3" s="30"/>
      <c r="P3" s="30"/>
    </row>
    <row r="4" spans="1:16" x14ac:dyDescent="0.25">
      <c r="A4" s="128" t="s">
        <v>33</v>
      </c>
      <c r="B4" s="128"/>
      <c r="C4" s="128"/>
      <c r="D4" s="128"/>
      <c r="E4" s="128"/>
      <c r="F4" s="128"/>
      <c r="G4" s="128"/>
      <c r="H4" s="128"/>
      <c r="I4" s="128"/>
      <c r="J4" s="128"/>
      <c r="K4" s="128"/>
      <c r="L4" s="128"/>
      <c r="M4" s="128"/>
      <c r="N4" s="30"/>
      <c r="P4" s="30"/>
    </row>
    <row r="6" spans="1:16" x14ac:dyDescent="0.25">
      <c r="A6" s="121" t="s">
        <v>202</v>
      </c>
      <c r="B6" s="121"/>
      <c r="C6" s="121"/>
      <c r="D6" s="121"/>
      <c r="E6" s="121"/>
      <c r="F6" s="121"/>
      <c r="G6" s="121"/>
      <c r="H6" s="121"/>
      <c r="I6" s="121"/>
      <c r="J6" s="121"/>
      <c r="K6" s="121"/>
      <c r="L6" s="121"/>
      <c r="M6" s="121"/>
      <c r="P6" s="37"/>
    </row>
    <row r="7" spans="1:16" x14ac:dyDescent="0.25">
      <c r="A7" s="121" t="s">
        <v>162</v>
      </c>
      <c r="B7" s="121"/>
      <c r="C7" s="121"/>
      <c r="D7" s="121"/>
      <c r="E7" s="121"/>
      <c r="F7" s="121"/>
      <c r="G7" s="121"/>
      <c r="H7" s="121"/>
      <c r="I7" s="121"/>
      <c r="J7" s="121"/>
      <c r="K7" s="121"/>
      <c r="L7" s="121"/>
      <c r="M7" s="121"/>
      <c r="P7" s="37"/>
    </row>
    <row r="8" spans="1:16" x14ac:dyDescent="0.25">
      <c r="A8" s="121" t="s">
        <v>36</v>
      </c>
      <c r="B8" s="121"/>
      <c r="C8" s="121"/>
      <c r="D8" s="121"/>
      <c r="E8" s="121"/>
      <c r="F8" s="121"/>
      <c r="G8" s="121"/>
      <c r="H8" s="121"/>
      <c r="I8" s="121"/>
      <c r="J8" s="121"/>
      <c r="K8" s="121"/>
      <c r="L8" s="121"/>
      <c r="M8" s="121"/>
      <c r="P8" s="38"/>
    </row>
    <row r="9" spans="1:16" x14ac:dyDescent="0.25">
      <c r="A9" s="121" t="str">
        <f>"la situaţia "&amp;TEXT(RIGHT('f01.01'!B3,10),"dd.mm.yyyy")</f>
        <v>la situaţia 31.05.2018</v>
      </c>
      <c r="B9" s="121"/>
      <c r="C9" s="121"/>
      <c r="D9" s="121"/>
      <c r="E9" s="121"/>
      <c r="F9" s="121"/>
      <c r="G9" s="121"/>
      <c r="H9" s="121"/>
      <c r="I9" s="121"/>
      <c r="J9" s="121"/>
      <c r="K9" s="121"/>
      <c r="L9" s="121"/>
      <c r="M9" s="121"/>
      <c r="P9" s="39"/>
    </row>
    <row r="10" spans="1:16" ht="15.75" thickBot="1" x14ac:dyDescent="0.3"/>
    <row r="11" spans="1:16" ht="33.75" customHeight="1" x14ac:dyDescent="0.25">
      <c r="A11" s="131" t="s">
        <v>203</v>
      </c>
      <c r="B11" s="134" t="s">
        <v>204</v>
      </c>
      <c r="C11" s="134"/>
      <c r="D11" s="134"/>
      <c r="E11" s="134"/>
      <c r="F11" s="134"/>
      <c r="G11" s="134"/>
      <c r="H11" s="134" t="s">
        <v>205</v>
      </c>
      <c r="I11" s="134"/>
      <c r="J11" s="134"/>
      <c r="K11" s="134"/>
      <c r="L11" s="134"/>
      <c r="M11" s="135"/>
    </row>
    <row r="12" spans="1:16" ht="33" customHeight="1" x14ac:dyDescent="0.25">
      <c r="A12" s="132"/>
      <c r="B12" s="136" t="s">
        <v>167</v>
      </c>
      <c r="C12" s="136"/>
      <c r="D12" s="136" t="s">
        <v>168</v>
      </c>
      <c r="E12" s="136"/>
      <c r="F12" s="136" t="s">
        <v>169</v>
      </c>
      <c r="G12" s="136"/>
      <c r="H12" s="136" t="s">
        <v>167</v>
      </c>
      <c r="I12" s="136"/>
      <c r="J12" s="136" t="s">
        <v>168</v>
      </c>
      <c r="K12" s="136"/>
      <c r="L12" s="136" t="s">
        <v>169</v>
      </c>
      <c r="M12" s="137"/>
    </row>
    <row r="13" spans="1:16" ht="60.75" thickBot="1" x14ac:dyDescent="0.3">
      <c r="A13" s="133"/>
      <c r="B13" s="40" t="s">
        <v>206</v>
      </c>
      <c r="C13" s="40" t="s">
        <v>207</v>
      </c>
      <c r="D13" s="40" t="s">
        <v>206</v>
      </c>
      <c r="E13" s="40" t="s">
        <v>207</v>
      </c>
      <c r="F13" s="40" t="s">
        <v>206</v>
      </c>
      <c r="G13" s="40" t="s">
        <v>207</v>
      </c>
      <c r="H13" s="40" t="s">
        <v>206</v>
      </c>
      <c r="I13" s="40" t="s">
        <v>207</v>
      </c>
      <c r="J13" s="40" t="s">
        <v>206</v>
      </c>
      <c r="K13" s="40" t="s">
        <v>207</v>
      </c>
      <c r="L13" s="40" t="s">
        <v>206</v>
      </c>
      <c r="M13" s="41" t="s">
        <v>207</v>
      </c>
    </row>
    <row r="14" spans="1:16" x14ac:dyDescent="0.25">
      <c r="A14" s="42" t="s">
        <v>208</v>
      </c>
      <c r="B14" s="43">
        <v>93397.927700000058</v>
      </c>
      <c r="C14" s="43">
        <v>305807.31085000024</v>
      </c>
      <c r="D14" s="44">
        <v>76814.158980000051</v>
      </c>
      <c r="E14" s="44">
        <v>282678.11536000005</v>
      </c>
      <c r="F14" s="44">
        <v>102052.85701000008</v>
      </c>
      <c r="G14" s="44">
        <v>266667.54713999992</v>
      </c>
      <c r="H14" s="45">
        <v>0</v>
      </c>
      <c r="I14" s="45">
        <v>0</v>
      </c>
      <c r="J14" s="45">
        <v>0</v>
      </c>
      <c r="K14" s="45">
        <v>0</v>
      </c>
      <c r="L14" s="45">
        <v>0</v>
      </c>
      <c r="M14" s="45">
        <v>0</v>
      </c>
    </row>
    <row r="15" spans="1:16" x14ac:dyDescent="0.25">
      <c r="A15" s="46" t="s">
        <v>209</v>
      </c>
      <c r="B15" s="47">
        <v>26171.791180000007</v>
      </c>
      <c r="C15" s="47">
        <v>39249.80396000007</v>
      </c>
      <c r="D15" s="48">
        <v>23721.281969999993</v>
      </c>
      <c r="E15" s="48">
        <v>40408.58462999999</v>
      </c>
      <c r="F15" s="48">
        <v>27716.100510000037</v>
      </c>
      <c r="G15" s="48">
        <v>42921.267720000069</v>
      </c>
      <c r="H15" s="49">
        <v>0</v>
      </c>
      <c r="I15" s="49">
        <v>0</v>
      </c>
      <c r="J15" s="49">
        <v>0</v>
      </c>
      <c r="K15" s="49">
        <v>0</v>
      </c>
      <c r="L15" s="49">
        <v>0</v>
      </c>
      <c r="M15" s="49">
        <v>0</v>
      </c>
    </row>
    <row r="16" spans="1:16" ht="23.25" customHeight="1" x14ac:dyDescent="0.25">
      <c r="A16" s="46" t="s">
        <v>210</v>
      </c>
      <c r="B16" s="47">
        <v>67226.136520000058</v>
      </c>
      <c r="C16" s="47">
        <v>266557.50689000019</v>
      </c>
      <c r="D16" s="48">
        <v>53092.877010000055</v>
      </c>
      <c r="E16" s="48">
        <v>242269.53073000006</v>
      </c>
      <c r="F16" s="48">
        <v>74336.756500000047</v>
      </c>
      <c r="G16" s="48">
        <v>223746.27941999986</v>
      </c>
      <c r="H16" s="49">
        <v>0</v>
      </c>
      <c r="I16" s="49">
        <v>0</v>
      </c>
      <c r="J16" s="49">
        <v>0</v>
      </c>
      <c r="K16" s="49">
        <v>0</v>
      </c>
      <c r="L16" s="49">
        <v>0</v>
      </c>
      <c r="M16" s="49">
        <v>0</v>
      </c>
    </row>
    <row r="17" spans="1:13" x14ac:dyDescent="0.25">
      <c r="A17" s="46" t="s">
        <v>211</v>
      </c>
      <c r="B17" s="47">
        <v>0</v>
      </c>
      <c r="C17" s="47">
        <v>0</v>
      </c>
      <c r="D17" s="48">
        <v>0</v>
      </c>
      <c r="E17" s="48">
        <v>0</v>
      </c>
      <c r="F17" s="48">
        <v>0</v>
      </c>
      <c r="G17" s="48">
        <v>0</v>
      </c>
      <c r="H17" s="49">
        <v>0</v>
      </c>
      <c r="I17" s="49">
        <v>0</v>
      </c>
      <c r="J17" s="49">
        <v>0</v>
      </c>
      <c r="K17" s="49">
        <v>0</v>
      </c>
      <c r="L17" s="49">
        <v>0</v>
      </c>
      <c r="M17" s="49">
        <v>0</v>
      </c>
    </row>
    <row r="18" spans="1:13" x14ac:dyDescent="0.25">
      <c r="A18" s="50" t="s">
        <v>212</v>
      </c>
      <c r="B18" s="51">
        <v>312608.6664000001</v>
      </c>
      <c r="C18" s="51">
        <v>332065.78181000019</v>
      </c>
      <c r="D18" s="52">
        <v>280988.34613000019</v>
      </c>
      <c r="E18" s="52">
        <v>316393.94148999976</v>
      </c>
      <c r="F18" s="52">
        <v>341239.04087999981</v>
      </c>
      <c r="G18" s="52">
        <v>379010.28605999984</v>
      </c>
      <c r="H18" s="45">
        <v>1.3712768582972976E-2</v>
      </c>
      <c r="I18" s="45">
        <v>7.8248916105406758E-3</v>
      </c>
      <c r="J18" s="45">
        <v>1.3038024770358468E-2</v>
      </c>
      <c r="K18" s="45">
        <v>7.4294976487326156E-3</v>
      </c>
      <c r="L18" s="45">
        <v>1.0642362513781313E-2</v>
      </c>
      <c r="M18" s="45">
        <v>8.2679079785801021E-3</v>
      </c>
    </row>
    <row r="19" spans="1:13" x14ac:dyDescent="0.25">
      <c r="A19" s="46" t="s">
        <v>213</v>
      </c>
      <c r="B19" s="47">
        <v>71570.189530000018</v>
      </c>
      <c r="C19" s="47">
        <v>263795.6586000002</v>
      </c>
      <c r="D19" s="48">
        <v>73290.88098000006</v>
      </c>
      <c r="E19" s="48">
        <v>262099.58143999975</v>
      </c>
      <c r="F19" s="48">
        <v>75640.482539999983</v>
      </c>
      <c r="G19" s="48">
        <v>279318.56453999988</v>
      </c>
      <c r="H19" s="49">
        <v>3.334295438814943E-2</v>
      </c>
      <c r="I19" s="49">
        <v>8.2058281333205352E-3</v>
      </c>
      <c r="J19" s="49">
        <v>3.1885058595321036E-2</v>
      </c>
      <c r="K19" s="49">
        <v>7.7943657469779735E-3</v>
      </c>
      <c r="L19" s="49">
        <v>2.9386260269751045E-2</v>
      </c>
      <c r="M19" s="49">
        <v>9.0039129917168243E-3</v>
      </c>
    </row>
    <row r="20" spans="1:13" x14ac:dyDescent="0.25">
      <c r="A20" s="46" t="s">
        <v>210</v>
      </c>
      <c r="B20" s="47">
        <v>241038.47687000007</v>
      </c>
      <c r="C20" s="47">
        <v>68270.123210000005</v>
      </c>
      <c r="D20" s="48">
        <v>207697.46515000015</v>
      </c>
      <c r="E20" s="48">
        <v>54294.360050000003</v>
      </c>
      <c r="F20" s="48">
        <v>265598.55833999981</v>
      </c>
      <c r="G20" s="48">
        <v>99691.721519999992</v>
      </c>
      <c r="H20" s="49">
        <v>7.8840887106581374E-3</v>
      </c>
      <c r="I20" s="49">
        <v>6.3529534304615169E-3</v>
      </c>
      <c r="J20" s="49">
        <v>6.3874105613994248E-3</v>
      </c>
      <c r="K20" s="49">
        <v>5.6681401938726769E-3</v>
      </c>
      <c r="L20" s="49">
        <v>5.3042406512107624E-3</v>
      </c>
      <c r="M20" s="49">
        <v>6.205752158326255E-3</v>
      </c>
    </row>
    <row r="21" spans="1:13" x14ac:dyDescent="0.25">
      <c r="A21" s="46" t="s">
        <v>211</v>
      </c>
      <c r="B21" s="47">
        <v>0</v>
      </c>
      <c r="C21" s="47">
        <v>0</v>
      </c>
      <c r="D21" s="48">
        <v>0</v>
      </c>
      <c r="E21" s="48">
        <v>0</v>
      </c>
      <c r="F21" s="48">
        <v>0</v>
      </c>
      <c r="G21" s="48">
        <v>0</v>
      </c>
      <c r="H21" s="49">
        <v>0</v>
      </c>
      <c r="I21" s="49">
        <v>0</v>
      </c>
      <c r="J21" s="49">
        <v>0</v>
      </c>
      <c r="K21" s="49">
        <v>0</v>
      </c>
      <c r="L21" s="49">
        <v>0</v>
      </c>
      <c r="M21" s="49">
        <v>0</v>
      </c>
    </row>
    <row r="22" spans="1:13" x14ac:dyDescent="0.25">
      <c r="A22" s="50" t="s">
        <v>214</v>
      </c>
      <c r="B22" s="51">
        <v>0</v>
      </c>
      <c r="C22" s="51">
        <v>0</v>
      </c>
      <c r="D22" s="52">
        <v>0</v>
      </c>
      <c r="E22" s="52">
        <v>0</v>
      </c>
      <c r="F22" s="52">
        <v>0</v>
      </c>
      <c r="G22" s="52">
        <v>0</v>
      </c>
      <c r="H22" s="45">
        <v>0</v>
      </c>
      <c r="I22" s="45">
        <v>0</v>
      </c>
      <c r="J22" s="45">
        <v>0</v>
      </c>
      <c r="K22" s="45">
        <v>0</v>
      </c>
      <c r="L22" s="45">
        <v>0</v>
      </c>
      <c r="M22" s="45">
        <v>0</v>
      </c>
    </row>
    <row r="23" spans="1:13" x14ac:dyDescent="0.25">
      <c r="A23" s="46" t="s">
        <v>209</v>
      </c>
      <c r="B23" s="47">
        <v>0</v>
      </c>
      <c r="C23" s="47">
        <v>0</v>
      </c>
      <c r="D23" s="48">
        <v>0</v>
      </c>
      <c r="E23" s="48">
        <v>0</v>
      </c>
      <c r="F23" s="48">
        <v>0</v>
      </c>
      <c r="G23" s="48">
        <v>0</v>
      </c>
      <c r="H23" s="49">
        <v>0</v>
      </c>
      <c r="I23" s="49">
        <v>0</v>
      </c>
      <c r="J23" s="49">
        <v>0</v>
      </c>
      <c r="K23" s="49">
        <v>0</v>
      </c>
      <c r="L23" s="49">
        <v>0</v>
      </c>
      <c r="M23" s="49">
        <v>0</v>
      </c>
    </row>
    <row r="24" spans="1:13" x14ac:dyDescent="0.25">
      <c r="A24" s="46" t="s">
        <v>210</v>
      </c>
      <c r="B24" s="47">
        <v>0</v>
      </c>
      <c r="C24" s="47">
        <v>0</v>
      </c>
      <c r="D24" s="48">
        <v>0</v>
      </c>
      <c r="E24" s="48">
        <v>0</v>
      </c>
      <c r="F24" s="48">
        <v>0</v>
      </c>
      <c r="G24" s="48">
        <v>0</v>
      </c>
      <c r="H24" s="49">
        <v>0</v>
      </c>
      <c r="I24" s="49">
        <v>0</v>
      </c>
      <c r="J24" s="49">
        <v>0</v>
      </c>
      <c r="K24" s="49">
        <v>0</v>
      </c>
      <c r="L24" s="49">
        <v>0</v>
      </c>
      <c r="M24" s="49">
        <v>0</v>
      </c>
    </row>
    <row r="25" spans="1:13" x14ac:dyDescent="0.25">
      <c r="A25" s="46" t="s">
        <v>211</v>
      </c>
      <c r="B25" s="47">
        <v>0</v>
      </c>
      <c r="C25" s="47">
        <v>0</v>
      </c>
      <c r="D25" s="48">
        <v>0</v>
      </c>
      <c r="E25" s="48">
        <v>0</v>
      </c>
      <c r="F25" s="48">
        <v>0</v>
      </c>
      <c r="G25" s="48">
        <v>0</v>
      </c>
      <c r="H25" s="49">
        <v>0</v>
      </c>
      <c r="I25" s="49">
        <v>0</v>
      </c>
      <c r="J25" s="49">
        <v>0</v>
      </c>
      <c r="K25" s="49">
        <v>0</v>
      </c>
      <c r="L25" s="49">
        <v>0</v>
      </c>
      <c r="M25" s="49">
        <v>0</v>
      </c>
    </row>
    <row r="26" spans="1:13" x14ac:dyDescent="0.25">
      <c r="A26" s="50" t="s">
        <v>215</v>
      </c>
      <c r="B26" s="51">
        <v>336075.53795000003</v>
      </c>
      <c r="C26" s="51">
        <v>255757.11155000003</v>
      </c>
      <c r="D26" s="52">
        <v>352605.46333000006</v>
      </c>
      <c r="E26" s="52">
        <v>264614.79811999999</v>
      </c>
      <c r="F26" s="52">
        <v>358997.29351000005</v>
      </c>
      <c r="G26" s="52">
        <v>291280.80929999996</v>
      </c>
      <c r="H26" s="45">
        <v>7.211122675069126E-2</v>
      </c>
      <c r="I26" s="45">
        <v>1.3169373321568933E-2</v>
      </c>
      <c r="J26" s="45">
        <v>7.3782338664687766E-2</v>
      </c>
      <c r="K26" s="45">
        <v>1.3545231426844741E-2</v>
      </c>
      <c r="L26" s="45">
        <v>7.5639898125956492E-2</v>
      </c>
      <c r="M26" s="45">
        <v>1.4924269607815181E-2</v>
      </c>
    </row>
    <row r="27" spans="1:13" x14ac:dyDescent="0.25">
      <c r="A27" s="46" t="s">
        <v>209</v>
      </c>
      <c r="B27" s="47">
        <v>319162.74004</v>
      </c>
      <c r="C27" s="47">
        <v>221562.03332000002</v>
      </c>
      <c r="D27" s="48">
        <v>331572.78542000003</v>
      </c>
      <c r="E27" s="48">
        <v>230866.62526</v>
      </c>
      <c r="F27" s="48">
        <v>337813.63851000008</v>
      </c>
      <c r="G27" s="48">
        <v>256358.56731999994</v>
      </c>
      <c r="H27" s="49">
        <v>7.5084134283875462E-2</v>
      </c>
      <c r="I27" s="49">
        <v>1.394255619175277E-2</v>
      </c>
      <c r="J27" s="49">
        <v>7.7441816393367877E-2</v>
      </c>
      <c r="K27" s="49">
        <v>1.4337067565745211E-2</v>
      </c>
      <c r="L27" s="49">
        <v>7.9265707718452122E-2</v>
      </c>
      <c r="M27" s="49">
        <v>1.5112156038908231E-2</v>
      </c>
    </row>
    <row r="28" spans="1:13" x14ac:dyDescent="0.25">
      <c r="A28" s="46" t="s">
        <v>210</v>
      </c>
      <c r="B28" s="47">
        <v>16912.797910000001</v>
      </c>
      <c r="C28" s="47">
        <v>34195.078230000006</v>
      </c>
      <c r="D28" s="48">
        <v>21032.677909999999</v>
      </c>
      <c r="E28" s="48">
        <v>33748.172859999999</v>
      </c>
      <c r="F28" s="48">
        <v>21183.654999999995</v>
      </c>
      <c r="G28" s="48">
        <v>34922.241979999999</v>
      </c>
      <c r="H28" s="49">
        <v>1.6009254786868082E-2</v>
      </c>
      <c r="I28" s="49">
        <v>8.1596474278631866E-3</v>
      </c>
      <c r="J28" s="49">
        <v>1.6091956637584434E-2</v>
      </c>
      <c r="K28" s="49">
        <v>8.1283889238381729E-3</v>
      </c>
      <c r="L28" s="49">
        <v>1.7819473322710368E-2</v>
      </c>
      <c r="M28" s="49">
        <v>1.3545025505404278E-2</v>
      </c>
    </row>
    <row r="29" spans="1:13" x14ac:dyDescent="0.25">
      <c r="A29" s="46" t="s">
        <v>211</v>
      </c>
      <c r="B29" s="47">
        <v>0</v>
      </c>
      <c r="C29" s="47">
        <v>0</v>
      </c>
      <c r="D29" s="48">
        <v>0</v>
      </c>
      <c r="E29" s="48">
        <v>0</v>
      </c>
      <c r="F29" s="48">
        <v>0</v>
      </c>
      <c r="G29" s="48">
        <v>0</v>
      </c>
      <c r="H29" s="49">
        <v>0</v>
      </c>
      <c r="I29" s="49">
        <v>0</v>
      </c>
      <c r="J29" s="49">
        <v>0</v>
      </c>
      <c r="K29" s="49">
        <v>0</v>
      </c>
      <c r="L29" s="49">
        <v>0</v>
      </c>
      <c r="M29" s="49">
        <v>0</v>
      </c>
    </row>
    <row r="30" spans="1:13" x14ac:dyDescent="0.25">
      <c r="A30" s="50" t="s">
        <v>216</v>
      </c>
      <c r="B30" s="53">
        <v>742082.13205000013</v>
      </c>
      <c r="C30" s="53">
        <v>893630.20421000046</v>
      </c>
      <c r="D30" s="54">
        <v>710407.96844000032</v>
      </c>
      <c r="E30" s="54">
        <v>863686.85496999975</v>
      </c>
      <c r="F30" s="54">
        <v>802289.19139999989</v>
      </c>
      <c r="G30" s="54">
        <v>936958.64249999973</v>
      </c>
      <c r="H30" s="45">
        <v>3.8434491803565306E-2</v>
      </c>
      <c r="I30" s="45">
        <v>6.6767434714848587E-3</v>
      </c>
      <c r="J30" s="45">
        <v>4.1778231728780063E-2</v>
      </c>
      <c r="K30" s="45">
        <v>6.87160709894392E-3</v>
      </c>
      <c r="L30" s="45">
        <v>3.8372831910858156E-2</v>
      </c>
      <c r="M30" s="45">
        <v>7.9841042692075925E-3</v>
      </c>
    </row>
    <row r="31" spans="1:13" x14ac:dyDescent="0.25">
      <c r="A31" s="46" t="s">
        <v>213</v>
      </c>
      <c r="B31" s="55">
        <v>416904.72075000004</v>
      </c>
      <c r="C31" s="55">
        <v>524607.49588000029</v>
      </c>
      <c r="D31" s="56">
        <v>428584.94837000011</v>
      </c>
      <c r="E31" s="56">
        <v>533374.79132999969</v>
      </c>
      <c r="F31" s="56">
        <v>441170.22156000009</v>
      </c>
      <c r="G31" s="56">
        <v>578598.39957999985</v>
      </c>
      <c r="H31" s="49">
        <v>6.3204896191195251E-2</v>
      </c>
      <c r="I31" s="49">
        <v>1.0014730970433115E-2</v>
      </c>
      <c r="J31" s="49">
        <v>6.5365064523680211E-2</v>
      </c>
      <c r="K31" s="49">
        <v>1.0035814387766186E-2</v>
      </c>
      <c r="L31" s="49">
        <v>6.5733874643092757E-2</v>
      </c>
      <c r="M31" s="49">
        <v>1.1042358098428877E-2</v>
      </c>
    </row>
    <row r="32" spans="1:13" x14ac:dyDescent="0.25">
      <c r="A32" s="46" t="s">
        <v>210</v>
      </c>
      <c r="B32" s="55">
        <v>325177.41130000015</v>
      </c>
      <c r="C32" s="55">
        <v>369022.70833000017</v>
      </c>
      <c r="D32" s="56">
        <v>281823.0200700002</v>
      </c>
      <c r="E32" s="56">
        <v>330312.06364000007</v>
      </c>
      <c r="F32" s="56">
        <v>361118.96983999986</v>
      </c>
      <c r="G32" s="56">
        <v>358360.24291999982</v>
      </c>
      <c r="H32" s="49">
        <v>6.6767553642339949E-3</v>
      </c>
      <c r="I32" s="49">
        <v>1.9314169005898469E-3</v>
      </c>
      <c r="J32" s="49">
        <v>5.9083389389603981E-3</v>
      </c>
      <c r="K32" s="49">
        <v>1.7621709378721978E-3</v>
      </c>
      <c r="L32" s="49">
        <v>4.9465145682915605E-3</v>
      </c>
      <c r="M32" s="49">
        <v>3.0463333918397495E-3</v>
      </c>
    </row>
    <row r="33" spans="1:13" x14ac:dyDescent="0.25">
      <c r="A33" s="46" t="s">
        <v>217</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218</v>
      </c>
      <c r="B35" s="129"/>
      <c r="C35" s="129"/>
      <c r="D35" s="129"/>
      <c r="E35" s="129"/>
      <c r="F35" s="129"/>
      <c r="G35" s="129"/>
      <c r="H35" s="129"/>
      <c r="I35" s="129"/>
      <c r="J35" s="129"/>
      <c r="K35" s="129"/>
      <c r="L35" s="129"/>
      <c r="M35" s="129"/>
    </row>
    <row r="37" spans="1:13" ht="53.25" customHeight="1" x14ac:dyDescent="0.25">
      <c r="A37" s="130" t="s">
        <v>219</v>
      </c>
      <c r="B37" s="130"/>
      <c r="C37" s="130"/>
      <c r="D37" s="130"/>
      <c r="E37" s="130"/>
      <c r="F37" s="130"/>
      <c r="G37" s="130"/>
      <c r="H37" s="130"/>
      <c r="I37" s="130"/>
      <c r="J37" s="130"/>
      <c r="K37" s="130"/>
      <c r="L37" s="130"/>
      <c r="M37" s="130"/>
    </row>
    <row r="38" spans="1:13" x14ac:dyDescent="0.25">
      <c r="A38" s="130" t="s">
        <v>220</v>
      </c>
      <c r="B38" s="130"/>
      <c r="C38" s="130"/>
      <c r="D38" s="130"/>
      <c r="E38" s="130"/>
      <c r="F38" s="130"/>
      <c r="G38" s="130"/>
      <c r="H38" s="130"/>
      <c r="I38" s="130"/>
      <c r="J38" s="130"/>
      <c r="K38" s="130"/>
      <c r="L38" s="130"/>
      <c r="M38" s="130"/>
    </row>
    <row r="39" spans="1:13" x14ac:dyDescent="0.25">
      <c r="A39" s="130" t="s">
        <v>221</v>
      </c>
      <c r="B39" s="130"/>
      <c r="C39" s="130"/>
      <c r="D39" s="130"/>
      <c r="E39" s="130"/>
      <c r="F39" s="130"/>
      <c r="G39" s="130"/>
      <c r="H39" s="130"/>
      <c r="I39" s="130"/>
      <c r="J39" s="130"/>
      <c r="K39" s="130"/>
      <c r="L39" s="130"/>
      <c r="M39" s="130"/>
    </row>
    <row r="41" spans="1:13" x14ac:dyDescent="0.25">
      <c r="A41" s="25" t="s">
        <v>138</v>
      </c>
      <c r="B41" s="23"/>
    </row>
    <row r="42" spans="1:13" x14ac:dyDescent="0.25">
      <c r="A42" s="60" t="s">
        <v>222</v>
      </c>
      <c r="B42" s="61" t="s">
        <v>223</v>
      </c>
    </row>
    <row r="43" spans="1:13" x14ac:dyDescent="0.25">
      <c r="A43" s="25"/>
      <c r="B43" s="25"/>
    </row>
    <row r="44" spans="1:13" x14ac:dyDescent="0.25">
      <c r="A44" s="25" t="s">
        <v>139</v>
      </c>
      <c r="B44" s="26">
        <f>Anexa_1!B98</f>
        <v>43265</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446</v>
      </c>
      <c r="C2" s="138"/>
      <c r="D2" s="64"/>
    </row>
    <row r="3" spans="1:4" x14ac:dyDescent="0.2">
      <c r="A3" s="64"/>
      <c r="B3" s="138" t="s">
        <v>447</v>
      </c>
      <c r="C3" s="138"/>
      <c r="D3" s="64"/>
    </row>
    <row r="4" spans="1:4" x14ac:dyDescent="0.2">
      <c r="A4" s="62"/>
      <c r="B4" s="62"/>
      <c r="C4" s="62"/>
      <c r="D4" s="62"/>
    </row>
    <row r="5" spans="1:4" ht="15.75" x14ac:dyDescent="0.2">
      <c r="A5" s="65"/>
      <c r="B5" s="139" t="s">
        <v>225</v>
      </c>
      <c r="C5" s="139"/>
      <c r="D5" s="65"/>
    </row>
    <row r="6" spans="1:4" x14ac:dyDescent="0.2">
      <c r="A6" s="62"/>
      <c r="B6" s="62"/>
      <c r="C6" s="62"/>
      <c r="D6" s="62"/>
    </row>
    <row r="7" spans="1:4" x14ac:dyDescent="0.2">
      <c r="A7" s="62"/>
      <c r="B7" s="62"/>
      <c r="C7" s="62"/>
      <c r="D7" s="62"/>
    </row>
    <row r="8" spans="1:4" ht="33.4" customHeight="1" x14ac:dyDescent="0.2">
      <c r="A8" s="66"/>
      <c r="B8" s="67" t="s">
        <v>226</v>
      </c>
      <c r="C8" s="68" t="s">
        <v>227</v>
      </c>
      <c r="D8" s="67" t="s">
        <v>4</v>
      </c>
    </row>
    <row r="9" spans="1:4" x14ac:dyDescent="0.2">
      <c r="A9" s="66"/>
      <c r="B9" s="69" t="s">
        <v>28</v>
      </c>
      <c r="C9" s="69" t="s">
        <v>29</v>
      </c>
      <c r="D9" s="70" t="s">
        <v>228</v>
      </c>
    </row>
    <row r="10" spans="1:4" x14ac:dyDescent="0.2">
      <c r="A10" s="66"/>
      <c r="B10" s="71" t="s">
        <v>228</v>
      </c>
      <c r="C10" s="72" t="s">
        <v>229</v>
      </c>
      <c r="D10" s="73">
        <v>634813238.37998104</v>
      </c>
    </row>
    <row r="11" spans="1:4" x14ac:dyDescent="0.2">
      <c r="A11" s="66"/>
      <c r="B11" s="74" t="s">
        <v>230</v>
      </c>
      <c r="C11" s="75" t="s">
        <v>231</v>
      </c>
      <c r="D11" s="76">
        <v>174809363.17695999</v>
      </c>
    </row>
    <row r="12" spans="1:4" x14ac:dyDescent="0.2">
      <c r="A12" s="66"/>
      <c r="B12" s="74" t="s">
        <v>232</v>
      </c>
      <c r="C12" s="75" t="s">
        <v>233</v>
      </c>
      <c r="D12" s="76">
        <v>252187375.77000001</v>
      </c>
    </row>
    <row r="13" spans="1:4" x14ac:dyDescent="0.2">
      <c r="A13" s="66"/>
      <c r="B13" s="74" t="s">
        <v>234</v>
      </c>
      <c r="C13" s="75" t="s">
        <v>235</v>
      </c>
      <c r="D13" s="76">
        <v>207816499.43302104</v>
      </c>
    </row>
    <row r="14" spans="1:4" x14ac:dyDescent="0.2">
      <c r="A14" s="66"/>
      <c r="B14" s="71" t="s">
        <v>236</v>
      </c>
      <c r="C14" s="72" t="s">
        <v>237</v>
      </c>
      <c r="D14" s="73">
        <v>0</v>
      </c>
    </row>
    <row r="15" spans="1:4" x14ac:dyDescent="0.2">
      <c r="A15" s="66"/>
      <c r="B15" s="74" t="s">
        <v>238</v>
      </c>
      <c r="C15" s="75" t="s">
        <v>239</v>
      </c>
      <c r="D15" s="76">
        <v>0</v>
      </c>
    </row>
    <row r="16" spans="1:4" x14ac:dyDescent="0.2">
      <c r="A16" s="66"/>
      <c r="B16" s="74" t="s">
        <v>240</v>
      </c>
      <c r="C16" s="75" t="s">
        <v>0</v>
      </c>
      <c r="D16" s="76">
        <v>0</v>
      </c>
    </row>
    <row r="17" spans="1:4" x14ac:dyDescent="0.2">
      <c r="A17" s="66"/>
      <c r="B17" s="74" t="s">
        <v>241</v>
      </c>
      <c r="C17" s="75" t="s">
        <v>242</v>
      </c>
      <c r="D17" s="76">
        <v>0</v>
      </c>
    </row>
    <row r="18" spans="1:4" x14ac:dyDescent="0.2">
      <c r="A18" s="66"/>
      <c r="B18" s="74" t="s">
        <v>243</v>
      </c>
      <c r="C18" s="75" t="s">
        <v>244</v>
      </c>
      <c r="D18" s="76">
        <v>0</v>
      </c>
    </row>
    <row r="19" spans="1:4" ht="12.75" customHeight="1" x14ac:dyDescent="0.2">
      <c r="A19" s="66"/>
      <c r="B19" s="71" t="s">
        <v>245</v>
      </c>
      <c r="C19" s="72" t="s">
        <v>246</v>
      </c>
      <c r="D19" s="73">
        <v>0</v>
      </c>
    </row>
    <row r="20" spans="1:4" x14ac:dyDescent="0.2">
      <c r="A20" s="66"/>
      <c r="B20" s="74" t="s">
        <v>247</v>
      </c>
      <c r="C20" s="75" t="s">
        <v>0</v>
      </c>
      <c r="D20" s="76">
        <v>0</v>
      </c>
    </row>
    <row r="21" spans="1:4" x14ac:dyDescent="0.2">
      <c r="A21" s="66"/>
      <c r="B21" s="74" t="s">
        <v>248</v>
      </c>
      <c r="C21" s="75" t="s">
        <v>242</v>
      </c>
      <c r="D21" s="76">
        <v>0</v>
      </c>
    </row>
    <row r="22" spans="1:4" x14ac:dyDescent="0.2">
      <c r="A22" s="66"/>
      <c r="B22" s="74" t="s">
        <v>249</v>
      </c>
      <c r="C22" s="75" t="s">
        <v>244</v>
      </c>
      <c r="D22" s="76">
        <v>0</v>
      </c>
    </row>
    <row r="23" spans="1:4" x14ac:dyDescent="0.2">
      <c r="A23" s="66"/>
      <c r="B23" s="71" t="s">
        <v>250</v>
      </c>
      <c r="C23" s="72" t="s">
        <v>251</v>
      </c>
      <c r="D23" s="73">
        <v>0</v>
      </c>
    </row>
    <row r="24" spans="1:4" x14ac:dyDescent="0.2">
      <c r="A24" s="66"/>
      <c r="B24" s="74" t="s">
        <v>252</v>
      </c>
      <c r="C24" s="75" t="s">
        <v>242</v>
      </c>
      <c r="D24" s="76">
        <v>0</v>
      </c>
    </row>
    <row r="25" spans="1:4" x14ac:dyDescent="0.2">
      <c r="A25" s="66"/>
      <c r="B25" s="74" t="s">
        <v>253</v>
      </c>
      <c r="C25" s="75" t="s">
        <v>244</v>
      </c>
      <c r="D25" s="76">
        <v>0</v>
      </c>
    </row>
    <row r="26" spans="1:4" x14ac:dyDescent="0.2">
      <c r="A26" s="66"/>
      <c r="B26" s="71" t="s">
        <v>254</v>
      </c>
      <c r="C26" s="72" t="s">
        <v>255</v>
      </c>
      <c r="D26" s="73">
        <v>1200000</v>
      </c>
    </row>
    <row r="27" spans="1:4" x14ac:dyDescent="0.2">
      <c r="A27" s="66"/>
      <c r="B27" s="74" t="s">
        <v>256</v>
      </c>
      <c r="C27" s="75" t="s">
        <v>0</v>
      </c>
      <c r="D27" s="76">
        <v>1200000</v>
      </c>
    </row>
    <row r="28" spans="1:4" x14ac:dyDescent="0.2">
      <c r="A28" s="66"/>
      <c r="B28" s="74" t="s">
        <v>257</v>
      </c>
      <c r="C28" s="75" t="s">
        <v>242</v>
      </c>
      <c r="D28" s="76">
        <v>0</v>
      </c>
    </row>
    <row r="29" spans="1:4" x14ac:dyDescent="0.2">
      <c r="A29" s="66"/>
      <c r="B29" s="74" t="s">
        <v>258</v>
      </c>
      <c r="C29" s="75" t="s">
        <v>244</v>
      </c>
      <c r="D29" s="76">
        <v>0</v>
      </c>
    </row>
    <row r="30" spans="1:4" x14ac:dyDescent="0.2">
      <c r="A30" s="66"/>
      <c r="B30" s="71" t="s">
        <v>259</v>
      </c>
      <c r="C30" s="72" t="s">
        <v>260</v>
      </c>
      <c r="D30" s="73">
        <v>2603751888.0632238</v>
      </c>
    </row>
    <row r="31" spans="1:4" x14ac:dyDescent="0.2">
      <c r="A31" s="66"/>
      <c r="B31" s="74" t="s">
        <v>261</v>
      </c>
      <c r="C31" s="75" t="s">
        <v>242</v>
      </c>
      <c r="D31" s="76">
        <v>455990289.62</v>
      </c>
    </row>
    <row r="32" spans="1:4" x14ac:dyDescent="0.2">
      <c r="A32" s="66"/>
      <c r="B32" s="74" t="s">
        <v>262</v>
      </c>
      <c r="C32" s="75" t="s">
        <v>244</v>
      </c>
      <c r="D32" s="76">
        <v>2026863293.4479861</v>
      </c>
    </row>
    <row r="33" spans="1:4" x14ac:dyDescent="0.2">
      <c r="A33" s="66"/>
      <c r="B33" s="71" t="s">
        <v>263</v>
      </c>
      <c r="C33" s="72" t="s">
        <v>264</v>
      </c>
      <c r="D33" s="76">
        <v>120898304.99523801</v>
      </c>
    </row>
    <row r="34" spans="1:4" x14ac:dyDescent="0.2">
      <c r="A34" s="66"/>
      <c r="B34" s="71" t="s">
        <v>265</v>
      </c>
      <c r="C34" s="72" t="s">
        <v>266</v>
      </c>
      <c r="D34" s="77" t="s">
        <v>267</v>
      </c>
    </row>
    <row r="35" spans="1:4" ht="25.5" x14ac:dyDescent="0.2">
      <c r="A35" s="66"/>
      <c r="B35" s="71" t="s">
        <v>268</v>
      </c>
      <c r="C35" s="72" t="s">
        <v>269</v>
      </c>
      <c r="D35" s="77" t="s">
        <v>267</v>
      </c>
    </row>
    <row r="36" spans="1:4" x14ac:dyDescent="0.2">
      <c r="A36" s="66"/>
      <c r="B36" s="71" t="s">
        <v>270</v>
      </c>
      <c r="C36" s="78" t="s">
        <v>271</v>
      </c>
      <c r="D36" s="73">
        <v>0</v>
      </c>
    </row>
    <row r="37" spans="1:4" x14ac:dyDescent="0.2">
      <c r="A37" s="66"/>
      <c r="B37" s="71" t="s">
        <v>272</v>
      </c>
      <c r="C37" s="78" t="s">
        <v>24</v>
      </c>
      <c r="D37" s="73">
        <v>28537832.529999994</v>
      </c>
    </row>
    <row r="38" spans="1:4" x14ac:dyDescent="0.2">
      <c r="A38" s="66"/>
      <c r="B38" s="74" t="s">
        <v>273</v>
      </c>
      <c r="C38" s="79" t="s">
        <v>24</v>
      </c>
      <c r="D38" s="76">
        <v>28537832.529999994</v>
      </c>
    </row>
    <row r="39" spans="1:4" x14ac:dyDescent="0.2">
      <c r="A39" s="66"/>
      <c r="B39" s="74" t="s">
        <v>274</v>
      </c>
      <c r="C39" s="79" t="s">
        <v>275</v>
      </c>
      <c r="D39" s="76">
        <v>0</v>
      </c>
    </row>
    <row r="40" spans="1:4" x14ac:dyDescent="0.2">
      <c r="A40" s="66"/>
      <c r="B40" s="71" t="s">
        <v>276</v>
      </c>
      <c r="C40" s="78" t="s">
        <v>25</v>
      </c>
      <c r="D40" s="73">
        <v>1069515.299999997</v>
      </c>
    </row>
    <row r="41" spans="1:4" x14ac:dyDescent="0.2">
      <c r="A41" s="66"/>
      <c r="B41" s="74" t="s">
        <v>277</v>
      </c>
      <c r="C41" s="79" t="s">
        <v>1</v>
      </c>
      <c r="D41" s="76">
        <v>0</v>
      </c>
    </row>
    <row r="42" spans="1:4" x14ac:dyDescent="0.2">
      <c r="A42" s="66"/>
      <c r="B42" s="74" t="s">
        <v>278</v>
      </c>
      <c r="C42" s="79" t="s">
        <v>2</v>
      </c>
      <c r="D42" s="76">
        <v>1069515.299999997</v>
      </c>
    </row>
    <row r="43" spans="1:4" x14ac:dyDescent="0.2">
      <c r="A43" s="66"/>
      <c r="B43" s="71" t="s">
        <v>279</v>
      </c>
      <c r="C43" s="78" t="s">
        <v>280</v>
      </c>
      <c r="D43" s="73">
        <v>1595788.5699999998</v>
      </c>
    </row>
    <row r="44" spans="1:4" x14ac:dyDescent="0.2">
      <c r="A44" s="66"/>
      <c r="B44" s="74" t="s">
        <v>281</v>
      </c>
      <c r="C44" s="79" t="s">
        <v>282</v>
      </c>
      <c r="D44" s="76">
        <v>567.13</v>
      </c>
    </row>
    <row r="45" spans="1:4" x14ac:dyDescent="0.2">
      <c r="A45" s="66"/>
      <c r="B45" s="74" t="s">
        <v>283</v>
      </c>
      <c r="C45" s="79" t="s">
        <v>284</v>
      </c>
      <c r="D45" s="76">
        <v>1595221.44</v>
      </c>
    </row>
    <row r="46" spans="1:4" x14ac:dyDescent="0.2">
      <c r="A46" s="66"/>
      <c r="B46" s="71" t="s">
        <v>285</v>
      </c>
      <c r="C46" s="78" t="s">
        <v>3</v>
      </c>
      <c r="D46" s="73">
        <v>31167519.653725993</v>
      </c>
    </row>
    <row r="47" spans="1:4" x14ac:dyDescent="0.2">
      <c r="A47" s="66"/>
      <c r="B47" s="71" t="s">
        <v>286</v>
      </c>
      <c r="C47" s="78" t="s">
        <v>287</v>
      </c>
      <c r="D47" s="80">
        <v>0</v>
      </c>
    </row>
    <row r="48" spans="1:4" x14ac:dyDescent="0.2">
      <c r="A48" s="66"/>
      <c r="B48" s="71" t="s">
        <v>288</v>
      </c>
      <c r="C48" s="78" t="s">
        <v>26</v>
      </c>
      <c r="D48" s="73">
        <v>3302135782.496932</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446</v>
      </c>
      <c r="C2" s="138"/>
      <c r="D2" s="82"/>
    </row>
    <row r="3" spans="1:4" x14ac:dyDescent="0.2">
      <c r="A3" s="62"/>
      <c r="B3" s="138" t="str">
        <f>"La situatia din "&amp;TEXT(RIGHT('f01.01'!B3,10),"dd.mm.yyy")</f>
        <v>La situatia din 31.05.2018</v>
      </c>
      <c r="C3" s="138"/>
      <c r="D3" s="62"/>
    </row>
    <row r="4" spans="1:4" x14ac:dyDescent="0.2">
      <c r="A4" s="62"/>
      <c r="B4" s="62"/>
      <c r="C4" s="62"/>
      <c r="D4" s="62"/>
    </row>
    <row r="5" spans="1:4" ht="15" x14ac:dyDescent="0.2">
      <c r="A5" s="62"/>
      <c r="B5" s="140" t="s">
        <v>289</v>
      </c>
      <c r="C5" s="141"/>
      <c r="D5" s="140"/>
    </row>
    <row r="6" spans="1:4" x14ac:dyDescent="0.2">
      <c r="A6" s="62"/>
      <c r="B6" s="62"/>
      <c r="C6" s="62"/>
      <c r="D6" s="62"/>
    </row>
    <row r="7" spans="1:4" x14ac:dyDescent="0.2">
      <c r="A7" s="62"/>
      <c r="B7" s="62"/>
      <c r="C7" s="62"/>
      <c r="D7" s="62"/>
    </row>
    <row r="8" spans="1:4" ht="34.15" customHeight="1" x14ac:dyDescent="0.2">
      <c r="A8" s="66"/>
      <c r="B8" s="67" t="s">
        <v>226</v>
      </c>
      <c r="C8" s="68" t="s">
        <v>227</v>
      </c>
      <c r="D8" s="67" t="s">
        <v>4</v>
      </c>
    </row>
    <row r="9" spans="1:4" ht="14.25" customHeight="1" x14ac:dyDescent="0.2">
      <c r="A9" s="66"/>
      <c r="B9" s="69" t="s">
        <v>28</v>
      </c>
      <c r="C9" s="83" t="s">
        <v>29</v>
      </c>
      <c r="D9" s="84" t="s">
        <v>228</v>
      </c>
    </row>
    <row r="10" spans="1:4" s="86" customFormat="1" x14ac:dyDescent="0.2">
      <c r="A10" s="85"/>
      <c r="B10" s="71" t="s">
        <v>228</v>
      </c>
      <c r="C10" s="72" t="s">
        <v>290</v>
      </c>
      <c r="D10" s="80">
        <f>D11+D12+D13+D14+D15</f>
        <v>0</v>
      </c>
    </row>
    <row r="11" spans="1:4" x14ac:dyDescent="0.2">
      <c r="A11" s="66"/>
      <c r="B11" s="74" t="s">
        <v>230</v>
      </c>
      <c r="C11" s="75" t="s">
        <v>239</v>
      </c>
      <c r="D11" s="87">
        <f>-SUMIFS([1]Source!E:E,[1]Source!A:A,2,[1]Source!C:C,'[1]f01.02'!B11)</f>
        <v>0</v>
      </c>
    </row>
    <row r="12" spans="1:4" x14ac:dyDescent="0.2">
      <c r="A12" s="66"/>
      <c r="B12" s="74" t="s">
        <v>232</v>
      </c>
      <c r="C12" s="75" t="s">
        <v>291</v>
      </c>
      <c r="D12" s="87">
        <f>-SUMIFS([1]Source!E:E,[1]Source!A:A,2,[1]Source!C:C,'[1]f01.02'!B12)</f>
        <v>0</v>
      </c>
    </row>
    <row r="13" spans="1:4" x14ac:dyDescent="0.2">
      <c r="A13" s="66"/>
      <c r="B13" s="74" t="s">
        <v>234</v>
      </c>
      <c r="C13" s="75" t="s">
        <v>5</v>
      </c>
      <c r="D13" s="87">
        <f>-SUMIFS([1]Source!E:E,[1]Source!A:A,2,[1]Source!C:C,'[1]f01.02'!B13)</f>
        <v>0</v>
      </c>
    </row>
    <row r="14" spans="1:4" x14ac:dyDescent="0.2">
      <c r="A14" s="66"/>
      <c r="B14" s="74" t="s">
        <v>236</v>
      </c>
      <c r="C14" s="75" t="s">
        <v>292</v>
      </c>
      <c r="D14" s="87">
        <f>-SUMIFS([1]Source!E:E,[1]Source!A:A,2,[1]Source!C:C,'[1]f01.02'!B14)</f>
        <v>0</v>
      </c>
    </row>
    <row r="15" spans="1:4" x14ac:dyDescent="0.2">
      <c r="A15" s="66"/>
      <c r="B15" s="74" t="s">
        <v>238</v>
      </c>
      <c r="C15" s="75" t="s">
        <v>6</v>
      </c>
      <c r="D15" s="87">
        <f>-SUMIFS([1]Source!E:E,[1]Source!A:A,2,[1]Source!C:C,'[1]f01.02'!B15)</f>
        <v>0</v>
      </c>
    </row>
    <row r="16" spans="1:4" s="86" customFormat="1" x14ac:dyDescent="0.2">
      <c r="A16" s="85"/>
      <c r="B16" s="71" t="s">
        <v>240</v>
      </c>
      <c r="C16" s="72" t="s">
        <v>293</v>
      </c>
      <c r="D16" s="80">
        <f>D17+D18+D19</f>
        <v>0</v>
      </c>
    </row>
    <row r="17" spans="1:4" x14ac:dyDescent="0.2">
      <c r="A17" s="66"/>
      <c r="B17" s="74" t="s">
        <v>241</v>
      </c>
      <c r="C17" s="75" t="s">
        <v>5</v>
      </c>
      <c r="D17" s="87">
        <f>-SUMIFS([1]Source!E:E,[1]Source!A:A,2,[1]Source!C:C,'[1]f01.02'!B17)</f>
        <v>0</v>
      </c>
    </row>
    <row r="18" spans="1:4" x14ac:dyDescent="0.2">
      <c r="A18" s="66"/>
      <c r="B18" s="74" t="s">
        <v>243</v>
      </c>
      <c r="C18" s="75" t="s">
        <v>292</v>
      </c>
      <c r="D18" s="87">
        <f>-SUMIFS([1]Source!E:E,[1]Source!A:A,2,[1]Source!C:C,'[1]f01.02'!B18)</f>
        <v>0</v>
      </c>
    </row>
    <row r="19" spans="1:4" x14ac:dyDescent="0.2">
      <c r="A19" s="66"/>
      <c r="B19" s="74" t="s">
        <v>250</v>
      </c>
      <c r="C19" s="75" t="s">
        <v>6</v>
      </c>
      <c r="D19" s="87">
        <f>-SUMIFS([1]Source!E:E,[1]Source!A:A,2,[1]Source!C:C,'[1]f01.02'!B19)</f>
        <v>0</v>
      </c>
    </row>
    <row r="20" spans="1:4" s="86" customFormat="1" x14ac:dyDescent="0.2">
      <c r="A20" s="85"/>
      <c r="B20" s="71" t="s">
        <v>294</v>
      </c>
      <c r="C20" s="72" t="s">
        <v>295</v>
      </c>
      <c r="D20" s="80">
        <f>D21+D22+D23</f>
        <v>2759786999.7230949</v>
      </c>
    </row>
    <row r="21" spans="1:4" x14ac:dyDescent="0.2">
      <c r="A21" s="66"/>
      <c r="B21" s="74" t="s">
        <v>252</v>
      </c>
      <c r="C21" s="75" t="s">
        <v>5</v>
      </c>
      <c r="D21" s="87">
        <f>-SUMIFS([1]Source!E:E,[1]Source!A:A,2,[1]Source!C:C,'[1]f01.02'!B21)</f>
        <v>1640900110.2778487</v>
      </c>
    </row>
    <row r="22" spans="1:4" x14ac:dyDescent="0.2">
      <c r="A22" s="66"/>
      <c r="B22" s="74" t="s">
        <v>253</v>
      </c>
      <c r="C22" s="75" t="s">
        <v>292</v>
      </c>
      <c r="D22" s="87">
        <f>-SUMIFS([1]Source!E:E,[1]Source!A:A,2,[1]Source!C:C,'[1]f01.02'!B22)</f>
        <v>0</v>
      </c>
    </row>
    <row r="23" spans="1:4" x14ac:dyDescent="0.2">
      <c r="A23" s="66"/>
      <c r="B23" s="74" t="s">
        <v>296</v>
      </c>
      <c r="C23" s="75" t="s">
        <v>6</v>
      </c>
      <c r="D23" s="87">
        <f>-SUMIFS([1]Source!E:E,[1]Source!A:A,2,[1]Source!C:C,'[1]f01.02'!B23)</f>
        <v>1118886889.445246</v>
      </c>
    </row>
    <row r="24" spans="1:4" s="86" customFormat="1" ht="19.149999999999999" customHeight="1" x14ac:dyDescent="0.2">
      <c r="A24" s="85"/>
      <c r="B24" s="71" t="s">
        <v>297</v>
      </c>
      <c r="C24" s="72" t="s">
        <v>266</v>
      </c>
      <c r="D24" s="77" t="s">
        <v>267</v>
      </c>
    </row>
    <row r="25" spans="1:4" s="86" customFormat="1" ht="25.5" x14ac:dyDescent="0.2">
      <c r="A25" s="85"/>
      <c r="B25" s="71" t="s">
        <v>298</v>
      </c>
      <c r="C25" s="72" t="s">
        <v>269</v>
      </c>
      <c r="D25" s="77" t="s">
        <v>267</v>
      </c>
    </row>
    <row r="26" spans="1:4" s="86" customFormat="1" x14ac:dyDescent="0.2">
      <c r="A26" s="85"/>
      <c r="B26" s="71" t="s">
        <v>299</v>
      </c>
      <c r="C26" s="72" t="s">
        <v>7</v>
      </c>
      <c r="D26" s="80">
        <f>D27+D28+D29+D30+D31+D32</f>
        <v>5378921.2814220004</v>
      </c>
    </row>
    <row r="27" spans="1:4" x14ac:dyDescent="0.2">
      <c r="A27" s="66"/>
      <c r="B27" s="74" t="s">
        <v>300</v>
      </c>
      <c r="C27" s="75" t="s">
        <v>301</v>
      </c>
      <c r="D27" s="87">
        <f>-SUMIFS([1]Source!E:E,[1]Source!A:A,2,[1]Source!C:C,'[1]f01.02'!B27)</f>
        <v>0</v>
      </c>
    </row>
    <row r="28" spans="1:4" x14ac:dyDescent="0.2">
      <c r="A28" s="66"/>
      <c r="B28" s="74" t="s">
        <v>302</v>
      </c>
      <c r="C28" s="75" t="s">
        <v>303</v>
      </c>
      <c r="D28" s="87">
        <f>-SUMIFS([1]Source!E:E,[1]Source!A:A,2,[1]Source!C:C,'[1]f01.02'!B28)</f>
        <v>4154390.49</v>
      </c>
    </row>
    <row r="29" spans="1:4" x14ac:dyDescent="0.2">
      <c r="A29" s="66"/>
      <c r="B29" s="74" t="s">
        <v>304</v>
      </c>
      <c r="C29" s="75" t="s">
        <v>8</v>
      </c>
      <c r="D29" s="87">
        <f>-SUMIFS([1]Source!E:E,[1]Source!A:A,2,[1]Source!C:C,'[1]f01.02'!B29)</f>
        <v>0</v>
      </c>
    </row>
    <row r="30" spans="1:4" x14ac:dyDescent="0.2">
      <c r="A30" s="66"/>
      <c r="B30" s="74" t="s">
        <v>305</v>
      </c>
      <c r="C30" s="75" t="s">
        <v>306</v>
      </c>
      <c r="D30" s="87">
        <f>-SUMIFS([1]Source!E:E,[1]Source!A:A,2,[1]Source!C:C,'[1]f01.02'!B30)</f>
        <v>0</v>
      </c>
    </row>
    <row r="31" spans="1:4" x14ac:dyDescent="0.2">
      <c r="A31" s="66"/>
      <c r="B31" s="74" t="s">
        <v>307</v>
      </c>
      <c r="C31" s="75" t="s">
        <v>308</v>
      </c>
      <c r="D31" s="87">
        <f>-SUMIFS([1]Source!E:E,[1]Source!A:A,2,[1]Source!C:C,'[1]f01.02'!B31)</f>
        <v>1224530.7914219997</v>
      </c>
    </row>
    <row r="32" spans="1:4" x14ac:dyDescent="0.2">
      <c r="A32" s="66"/>
      <c r="B32" s="74" t="s">
        <v>309</v>
      </c>
      <c r="C32" s="75" t="s">
        <v>9</v>
      </c>
      <c r="D32" s="87">
        <f>-SUMIFS([1]Source!E:E,[1]Source!A:A,2,[1]Source!C:C,'[1]f01.02'!B32)</f>
        <v>0</v>
      </c>
    </row>
    <row r="33" spans="1:5" s="86" customFormat="1" x14ac:dyDescent="0.2">
      <c r="A33" s="85"/>
      <c r="B33" s="71" t="s">
        <v>265</v>
      </c>
      <c r="C33" s="72" t="s">
        <v>10</v>
      </c>
      <c r="D33" s="80">
        <f>D34+D35</f>
        <v>2752211.51</v>
      </c>
    </row>
    <row r="34" spans="1:5" x14ac:dyDescent="0.2">
      <c r="A34" s="66"/>
      <c r="B34" s="74" t="s">
        <v>268</v>
      </c>
      <c r="C34" s="75" t="s">
        <v>11</v>
      </c>
      <c r="D34" s="76">
        <f>-SUMIFS([1]Source!E:E,[1]Source!A:A,2,[1]Source!C:C,'[1]f01.02'!B34)</f>
        <v>2752211.51</v>
      </c>
    </row>
    <row r="35" spans="1:5" x14ac:dyDescent="0.2">
      <c r="A35" s="66"/>
      <c r="B35" s="74" t="s">
        <v>270</v>
      </c>
      <c r="C35" s="75" t="s">
        <v>12</v>
      </c>
      <c r="D35" s="87">
        <f>-SUMIFS([1]Source!E:E,[1]Source!A:A,2,[1]Source!C:C,'[1]f01.02'!B35)</f>
        <v>0</v>
      </c>
    </row>
    <row r="36" spans="1:5" s="86" customFormat="1" x14ac:dyDescent="0.2">
      <c r="A36" s="85"/>
      <c r="B36" s="71" t="s">
        <v>272</v>
      </c>
      <c r="C36" s="72" t="s">
        <v>14</v>
      </c>
      <c r="D36" s="77" t="s">
        <v>267</v>
      </c>
    </row>
    <row r="37" spans="1:5" s="86" customFormat="1" x14ac:dyDescent="0.2">
      <c r="A37" s="85"/>
      <c r="B37" s="71" t="s">
        <v>273</v>
      </c>
      <c r="C37" s="72" t="s">
        <v>13</v>
      </c>
      <c r="D37" s="80">
        <f>-SUMIFS([1]Source!E:E,[1]Source!A:A,2,[1]Source!C:C,'[1]f01.02'!B37)</f>
        <v>29908765.442414764</v>
      </c>
    </row>
    <row r="38" spans="1:5" s="88" customFormat="1" x14ac:dyDescent="0.2">
      <c r="A38" s="66"/>
      <c r="B38" s="74" t="s">
        <v>274</v>
      </c>
      <c r="C38" s="75" t="s">
        <v>310</v>
      </c>
      <c r="D38" s="87">
        <f>SUMIFS([1]Source!E:E,[1]Source!A:A,2,[1]Source!C:C,'[1]f01.02'!B38)</f>
        <v>0</v>
      </c>
    </row>
    <row r="39" spans="1:5" s="86" customFormat="1" x14ac:dyDescent="0.2">
      <c r="A39" s="85"/>
      <c r="B39" s="71" t="s">
        <v>276</v>
      </c>
      <c r="C39" s="72" t="s">
        <v>27</v>
      </c>
      <c r="D39" s="73">
        <f>-SUMIFS([1]Source!E:E,[1]Source!A:A,2,[1]Source!C:C,'[1]f01.02'!B39)</f>
        <v>2797826897.9569321</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31.05.2018</v>
      </c>
      <c r="C3" s="138"/>
      <c r="D3" s="66"/>
    </row>
    <row r="4" spans="1:4" x14ac:dyDescent="0.2">
      <c r="A4" s="62"/>
      <c r="B4" s="62"/>
      <c r="C4" s="62"/>
      <c r="D4" s="66"/>
    </row>
    <row r="5" spans="1:4" ht="15.75" x14ac:dyDescent="0.2">
      <c r="A5" s="62"/>
      <c r="B5" s="139" t="s">
        <v>311</v>
      </c>
      <c r="C5" s="141"/>
      <c r="D5" s="142"/>
    </row>
    <row r="6" spans="1:4" x14ac:dyDescent="0.2">
      <c r="A6" s="66"/>
      <c r="B6" s="66"/>
      <c r="C6" s="66"/>
      <c r="D6" s="66"/>
    </row>
    <row r="7" spans="1:4" x14ac:dyDescent="0.2">
      <c r="A7" s="66"/>
      <c r="B7" s="66"/>
      <c r="C7" s="66"/>
      <c r="D7" s="66"/>
    </row>
    <row r="8" spans="1:4" ht="30.2" customHeight="1" x14ac:dyDescent="0.2">
      <c r="A8" s="66"/>
      <c r="B8" s="67" t="s">
        <v>226</v>
      </c>
      <c r="C8" s="68" t="s">
        <v>227</v>
      </c>
      <c r="D8" s="67" t="s">
        <v>4</v>
      </c>
    </row>
    <row r="9" spans="1:4" x14ac:dyDescent="0.2">
      <c r="A9" s="66"/>
      <c r="B9" s="91" t="s">
        <v>28</v>
      </c>
      <c r="C9" s="91" t="s">
        <v>29</v>
      </c>
      <c r="D9" s="92" t="s">
        <v>228</v>
      </c>
    </row>
    <row r="10" spans="1:4" x14ac:dyDescent="0.2">
      <c r="A10" s="66"/>
      <c r="B10" s="71" t="s">
        <v>228</v>
      </c>
      <c r="C10" s="72" t="s">
        <v>15</v>
      </c>
      <c r="D10" s="93">
        <v>406550000</v>
      </c>
    </row>
    <row r="11" spans="1:4" x14ac:dyDescent="0.2">
      <c r="A11" s="66"/>
      <c r="B11" s="74" t="s">
        <v>230</v>
      </c>
      <c r="C11" s="75" t="s">
        <v>16</v>
      </c>
      <c r="D11" s="94">
        <v>406550000</v>
      </c>
    </row>
    <row r="12" spans="1:4" x14ac:dyDescent="0.2">
      <c r="A12" s="66"/>
      <c r="B12" s="74" t="s">
        <v>232</v>
      </c>
      <c r="C12" s="75" t="s">
        <v>17</v>
      </c>
      <c r="D12" s="95" t="s">
        <v>267</v>
      </c>
    </row>
    <row r="13" spans="1:4" x14ac:dyDescent="0.2">
      <c r="A13" s="66"/>
      <c r="B13" s="71" t="s">
        <v>234</v>
      </c>
      <c r="C13" s="72" t="s">
        <v>312</v>
      </c>
      <c r="D13" s="93">
        <v>0</v>
      </c>
    </row>
    <row r="14" spans="1:4" x14ac:dyDescent="0.2">
      <c r="A14" s="66"/>
      <c r="B14" s="71" t="s">
        <v>236</v>
      </c>
      <c r="C14" s="72" t="s">
        <v>313</v>
      </c>
      <c r="D14" s="93">
        <v>0</v>
      </c>
    </row>
    <row r="15" spans="1:4" x14ac:dyDescent="0.2">
      <c r="A15" s="66"/>
      <c r="B15" s="74" t="s">
        <v>238</v>
      </c>
      <c r="C15" s="75" t="s">
        <v>18</v>
      </c>
      <c r="D15" s="94">
        <v>0</v>
      </c>
    </row>
    <row r="16" spans="1:4" x14ac:dyDescent="0.2">
      <c r="A16" s="66"/>
      <c r="B16" s="74" t="s">
        <v>240</v>
      </c>
      <c r="C16" s="75" t="s">
        <v>314</v>
      </c>
      <c r="D16" s="94">
        <v>0</v>
      </c>
    </row>
    <row r="17" spans="1:4" x14ac:dyDescent="0.2">
      <c r="A17" s="66"/>
      <c r="B17" s="71" t="s">
        <v>241</v>
      </c>
      <c r="C17" s="72" t="s">
        <v>315</v>
      </c>
      <c r="D17" s="93">
        <v>0</v>
      </c>
    </row>
    <row r="18" spans="1:4" x14ac:dyDescent="0.2">
      <c r="A18" s="66"/>
      <c r="B18" s="71" t="s">
        <v>243</v>
      </c>
      <c r="C18" s="72" t="s">
        <v>316</v>
      </c>
      <c r="D18" s="93">
        <v>0</v>
      </c>
    </row>
    <row r="19" spans="1:4" x14ac:dyDescent="0.2">
      <c r="A19" s="66"/>
      <c r="B19" s="74" t="s">
        <v>317</v>
      </c>
      <c r="C19" s="75" t="s">
        <v>318</v>
      </c>
      <c r="D19" s="94">
        <v>0</v>
      </c>
    </row>
    <row r="20" spans="1:4" x14ac:dyDescent="0.2">
      <c r="A20" s="66"/>
      <c r="B20" s="74" t="s">
        <v>250</v>
      </c>
      <c r="C20" s="96" t="s">
        <v>24</v>
      </c>
      <c r="D20" s="94">
        <v>0</v>
      </c>
    </row>
    <row r="21" spans="1:4" x14ac:dyDescent="0.2">
      <c r="A21" s="66"/>
      <c r="B21" s="74" t="s">
        <v>294</v>
      </c>
      <c r="C21" s="96" t="s">
        <v>25</v>
      </c>
      <c r="D21" s="94">
        <v>0</v>
      </c>
    </row>
    <row r="22" spans="1:4" x14ac:dyDescent="0.2">
      <c r="A22" s="66"/>
      <c r="B22" s="74" t="s">
        <v>252</v>
      </c>
      <c r="C22" s="96" t="s">
        <v>319</v>
      </c>
      <c r="D22" s="94">
        <v>0</v>
      </c>
    </row>
    <row r="23" spans="1:4" ht="27" customHeight="1" x14ac:dyDescent="0.2">
      <c r="A23" s="66"/>
      <c r="B23" s="74" t="s">
        <v>320</v>
      </c>
      <c r="C23" s="96" t="s">
        <v>287</v>
      </c>
      <c r="D23" s="94">
        <v>0</v>
      </c>
    </row>
    <row r="24" spans="1:4" ht="27" customHeight="1" x14ac:dyDescent="0.2">
      <c r="A24" s="66"/>
      <c r="B24" s="74" t="s">
        <v>321</v>
      </c>
      <c r="C24" s="96" t="s">
        <v>322</v>
      </c>
      <c r="D24" s="94">
        <v>0</v>
      </c>
    </row>
    <row r="25" spans="1:4" ht="30.95" customHeight="1" x14ac:dyDescent="0.2">
      <c r="A25" s="66"/>
      <c r="B25" s="74" t="s">
        <v>278</v>
      </c>
      <c r="C25" s="96" t="s">
        <v>323</v>
      </c>
      <c r="D25" s="94">
        <v>0</v>
      </c>
    </row>
    <row r="26" spans="1:4" ht="25.5" x14ac:dyDescent="0.2">
      <c r="A26" s="66"/>
      <c r="B26" s="74" t="s">
        <v>279</v>
      </c>
      <c r="C26" s="96" t="s">
        <v>324</v>
      </c>
      <c r="D26" s="94">
        <v>0</v>
      </c>
    </row>
    <row r="27" spans="1:4" ht="25.5" x14ac:dyDescent="0.2">
      <c r="A27" s="66"/>
      <c r="B27" s="74" t="s">
        <v>281</v>
      </c>
      <c r="C27" s="96" t="s">
        <v>325</v>
      </c>
      <c r="D27" s="95" t="s">
        <v>267</v>
      </c>
    </row>
    <row r="28" spans="1:4" ht="25.5" x14ac:dyDescent="0.2">
      <c r="A28" s="66"/>
      <c r="B28" s="74" t="s">
        <v>283</v>
      </c>
      <c r="C28" s="96" t="s">
        <v>326</v>
      </c>
      <c r="D28" s="95" t="s">
        <v>267</v>
      </c>
    </row>
    <row r="29" spans="1:4" ht="25.5" x14ac:dyDescent="0.2">
      <c r="A29" s="66"/>
      <c r="B29" s="74" t="s">
        <v>285</v>
      </c>
      <c r="C29" s="96" t="s">
        <v>327</v>
      </c>
      <c r="D29" s="94">
        <v>0</v>
      </c>
    </row>
    <row r="30" spans="1:4" ht="14.25" customHeight="1" x14ac:dyDescent="0.2">
      <c r="A30" s="66"/>
      <c r="B30" s="74" t="s">
        <v>328</v>
      </c>
      <c r="C30" s="96" t="s">
        <v>329</v>
      </c>
      <c r="D30" s="94">
        <v>0</v>
      </c>
    </row>
    <row r="31" spans="1:4" x14ac:dyDescent="0.2">
      <c r="A31" s="66"/>
      <c r="B31" s="74" t="s">
        <v>253</v>
      </c>
      <c r="C31" s="96" t="s">
        <v>330</v>
      </c>
      <c r="D31" s="95" t="s">
        <v>267</v>
      </c>
    </row>
    <row r="32" spans="1:4" x14ac:dyDescent="0.2">
      <c r="A32" s="66"/>
      <c r="B32" s="74" t="s">
        <v>296</v>
      </c>
      <c r="C32" s="96" t="s">
        <v>331</v>
      </c>
      <c r="D32" s="95" t="s">
        <v>267</v>
      </c>
    </row>
    <row r="33" spans="1:4" ht="23.85" customHeight="1" x14ac:dyDescent="0.2">
      <c r="A33" s="66"/>
      <c r="B33" s="74" t="s">
        <v>297</v>
      </c>
      <c r="C33" s="96" t="s">
        <v>332</v>
      </c>
      <c r="D33" s="95" t="s">
        <v>267</v>
      </c>
    </row>
    <row r="34" spans="1:4" ht="23.85" customHeight="1" x14ac:dyDescent="0.2">
      <c r="A34" s="66"/>
      <c r="B34" s="74" t="s">
        <v>333</v>
      </c>
      <c r="C34" s="96" t="s">
        <v>334</v>
      </c>
      <c r="D34" s="94">
        <v>0</v>
      </c>
    </row>
    <row r="35" spans="1:4" ht="16.7" customHeight="1" x14ac:dyDescent="0.2">
      <c r="A35" s="66"/>
      <c r="B35" s="74" t="s">
        <v>335</v>
      </c>
      <c r="C35" s="96" t="s">
        <v>336</v>
      </c>
      <c r="D35" s="95" t="s">
        <v>267</v>
      </c>
    </row>
    <row r="36" spans="1:4" ht="27.75" customHeight="1" x14ac:dyDescent="0.2">
      <c r="A36" s="66"/>
      <c r="B36" s="74" t="s">
        <v>299</v>
      </c>
      <c r="C36" s="96" t="s">
        <v>287</v>
      </c>
      <c r="D36" s="94">
        <v>0</v>
      </c>
    </row>
    <row r="37" spans="1:4" ht="27.75" customHeight="1" x14ac:dyDescent="0.2">
      <c r="A37" s="66"/>
      <c r="B37" s="74" t="s">
        <v>300</v>
      </c>
      <c r="C37" s="96" t="s">
        <v>322</v>
      </c>
      <c r="D37" s="95" t="s">
        <v>267</v>
      </c>
    </row>
    <row r="38" spans="1:4" x14ac:dyDescent="0.2">
      <c r="A38" s="66"/>
      <c r="B38" s="71" t="s">
        <v>302</v>
      </c>
      <c r="C38" s="72" t="s">
        <v>337</v>
      </c>
      <c r="D38" s="94">
        <v>10956276</v>
      </c>
    </row>
    <row r="39" spans="1:4" x14ac:dyDescent="0.2">
      <c r="A39" s="66"/>
      <c r="B39" s="71" t="s">
        <v>304</v>
      </c>
      <c r="C39" s="72" t="s">
        <v>338</v>
      </c>
      <c r="D39" s="94">
        <v>0</v>
      </c>
    </row>
    <row r="40" spans="1:4" x14ac:dyDescent="0.2">
      <c r="A40" s="66"/>
      <c r="B40" s="71" t="s">
        <v>305</v>
      </c>
      <c r="C40" s="72" t="s">
        <v>19</v>
      </c>
      <c r="D40" s="93">
        <v>60140420.619999997</v>
      </c>
    </row>
    <row r="41" spans="1:4" ht="25.5" x14ac:dyDescent="0.2">
      <c r="A41" s="66"/>
      <c r="B41" s="74" t="s">
        <v>307</v>
      </c>
      <c r="C41" s="97" t="s">
        <v>339</v>
      </c>
      <c r="D41" s="95" t="s">
        <v>267</v>
      </c>
    </row>
    <row r="42" spans="1:4" x14ac:dyDescent="0.2">
      <c r="A42" s="66"/>
      <c r="B42" s="74" t="s">
        <v>309</v>
      </c>
      <c r="C42" s="75" t="s">
        <v>23</v>
      </c>
      <c r="D42" s="94">
        <v>60140420.619999997</v>
      </c>
    </row>
    <row r="43" spans="1:4" x14ac:dyDescent="0.2">
      <c r="A43" s="66"/>
      <c r="B43" s="71" t="s">
        <v>265</v>
      </c>
      <c r="C43" s="72" t="s">
        <v>340</v>
      </c>
      <c r="D43" s="94">
        <v>0</v>
      </c>
    </row>
    <row r="44" spans="1:4" x14ac:dyDescent="0.2">
      <c r="A44" s="66"/>
      <c r="B44" s="71" t="s">
        <v>268</v>
      </c>
      <c r="C44" s="72" t="s">
        <v>341</v>
      </c>
      <c r="D44" s="94">
        <v>26662187.919999294</v>
      </c>
    </row>
    <row r="45" spans="1:4" x14ac:dyDescent="0.2">
      <c r="A45" s="66"/>
      <c r="B45" s="71" t="s">
        <v>270</v>
      </c>
      <c r="C45" s="72" t="s">
        <v>20</v>
      </c>
      <c r="D45" s="94">
        <v>0</v>
      </c>
    </row>
    <row r="46" spans="1:4" x14ac:dyDescent="0.2">
      <c r="A46" s="66"/>
      <c r="B46" s="71" t="s">
        <v>272</v>
      </c>
      <c r="C46" s="72" t="s">
        <v>342</v>
      </c>
      <c r="D46" s="95" t="s">
        <v>267</v>
      </c>
    </row>
    <row r="47" spans="1:4" x14ac:dyDescent="0.2">
      <c r="A47" s="66"/>
      <c r="B47" s="74" t="s">
        <v>273</v>
      </c>
      <c r="C47" s="75" t="s">
        <v>316</v>
      </c>
      <c r="D47" s="95" t="s">
        <v>267</v>
      </c>
    </row>
    <row r="48" spans="1:4" x14ac:dyDescent="0.2">
      <c r="A48" s="66"/>
      <c r="B48" s="74" t="s">
        <v>274</v>
      </c>
      <c r="C48" s="75" t="s">
        <v>343</v>
      </c>
      <c r="D48" s="95" t="s">
        <v>267</v>
      </c>
    </row>
    <row r="49" spans="1:4" x14ac:dyDescent="0.2">
      <c r="A49" s="66"/>
      <c r="B49" s="71" t="s">
        <v>276</v>
      </c>
      <c r="C49" s="72" t="s">
        <v>344</v>
      </c>
      <c r="D49" s="93">
        <v>504308884.53999931</v>
      </c>
    </row>
    <row r="50" spans="1:4" x14ac:dyDescent="0.2">
      <c r="A50" s="66"/>
      <c r="B50" s="71" t="s">
        <v>277</v>
      </c>
      <c r="C50" s="72" t="s">
        <v>345</v>
      </c>
      <c r="D50" s="93">
        <v>3302135782.4969316</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31.05.2018</v>
      </c>
      <c r="C3" s="138"/>
      <c r="D3" s="66"/>
    </row>
    <row r="4" spans="1:4" x14ac:dyDescent="0.2">
      <c r="A4" s="66"/>
      <c r="B4" s="66"/>
      <c r="C4" s="66"/>
      <c r="D4" s="66"/>
    </row>
    <row r="5" spans="1:4" ht="15" x14ac:dyDescent="0.2">
      <c r="A5" s="66"/>
      <c r="B5" s="143" t="s">
        <v>346</v>
      </c>
      <c r="C5" s="141"/>
      <c r="D5" s="142"/>
    </row>
    <row r="6" spans="1:4" x14ac:dyDescent="0.2">
      <c r="A6" s="66"/>
      <c r="B6" s="66"/>
      <c r="C6" s="66"/>
      <c r="D6" s="66"/>
    </row>
    <row r="7" spans="1:4" x14ac:dyDescent="0.2">
      <c r="A7" s="66"/>
      <c r="B7" s="98"/>
      <c r="C7" s="66"/>
      <c r="D7" s="66"/>
    </row>
    <row r="8" spans="1:4" ht="30.95" customHeight="1" x14ac:dyDescent="0.2">
      <c r="A8" s="66"/>
      <c r="B8" s="67" t="s">
        <v>226</v>
      </c>
      <c r="C8" s="68" t="s">
        <v>227</v>
      </c>
      <c r="D8" s="67" t="s">
        <v>347</v>
      </c>
    </row>
    <row r="9" spans="1:4" x14ac:dyDescent="0.2">
      <c r="A9" s="66"/>
      <c r="B9" s="69" t="s">
        <v>28</v>
      </c>
      <c r="C9" s="83" t="s">
        <v>29</v>
      </c>
      <c r="D9" s="92" t="s">
        <v>228</v>
      </c>
    </row>
    <row r="10" spans="1:4" x14ac:dyDescent="0.2">
      <c r="A10" s="66"/>
      <c r="B10" s="77"/>
      <c r="C10" s="78" t="s">
        <v>348</v>
      </c>
      <c r="D10" s="87"/>
    </row>
    <row r="11" spans="1:4" x14ac:dyDescent="0.2">
      <c r="A11" s="66"/>
      <c r="B11" s="71" t="s">
        <v>228</v>
      </c>
      <c r="C11" s="78" t="s">
        <v>21</v>
      </c>
      <c r="D11" s="80">
        <v>98382197.480000019</v>
      </c>
    </row>
    <row r="12" spans="1:4" x14ac:dyDescent="0.2">
      <c r="A12" s="66"/>
      <c r="B12" s="74" t="s">
        <v>230</v>
      </c>
      <c r="C12" s="79" t="s">
        <v>237</v>
      </c>
      <c r="D12" s="87">
        <v>0</v>
      </c>
    </row>
    <row r="13" spans="1:4" x14ac:dyDescent="0.2">
      <c r="A13" s="66"/>
      <c r="B13" s="74" t="s">
        <v>349</v>
      </c>
      <c r="C13" s="79" t="s">
        <v>246</v>
      </c>
      <c r="D13" s="87">
        <v>0</v>
      </c>
    </row>
    <row r="14" spans="1:4" x14ac:dyDescent="0.2">
      <c r="A14" s="66"/>
      <c r="B14" s="74" t="s">
        <v>232</v>
      </c>
      <c r="C14" s="79" t="s">
        <v>251</v>
      </c>
      <c r="D14" s="87">
        <v>0</v>
      </c>
    </row>
    <row r="15" spans="1:4" x14ac:dyDescent="0.2">
      <c r="A15" s="66"/>
      <c r="B15" s="74" t="s">
        <v>350</v>
      </c>
      <c r="C15" s="79" t="s">
        <v>255</v>
      </c>
      <c r="D15" s="87">
        <v>0</v>
      </c>
    </row>
    <row r="16" spans="1:4" x14ac:dyDescent="0.2">
      <c r="A16" s="66"/>
      <c r="B16" s="74" t="s">
        <v>351</v>
      </c>
      <c r="C16" s="79" t="s">
        <v>260</v>
      </c>
      <c r="D16" s="87">
        <v>98382197.480000019</v>
      </c>
    </row>
    <row r="17" spans="1:4" x14ac:dyDescent="0.2">
      <c r="A17" s="66"/>
      <c r="B17" s="74" t="s">
        <v>240</v>
      </c>
      <c r="C17" s="75" t="s">
        <v>352</v>
      </c>
      <c r="D17" s="95" t="s">
        <v>267</v>
      </c>
    </row>
    <row r="18" spans="1:4" x14ac:dyDescent="0.2">
      <c r="A18" s="66"/>
      <c r="B18" s="74" t="s">
        <v>241</v>
      </c>
      <c r="C18" s="79" t="s">
        <v>3</v>
      </c>
      <c r="D18" s="87">
        <v>0</v>
      </c>
    </row>
    <row r="19" spans="1:4" x14ac:dyDescent="0.2">
      <c r="A19" s="66"/>
      <c r="B19" s="74" t="s">
        <v>353</v>
      </c>
      <c r="C19" s="79" t="s">
        <v>354</v>
      </c>
      <c r="D19" s="87">
        <v>0</v>
      </c>
    </row>
    <row r="20" spans="1:4" x14ac:dyDescent="0.2">
      <c r="A20" s="66"/>
      <c r="B20" s="71" t="s">
        <v>243</v>
      </c>
      <c r="C20" s="78" t="s">
        <v>355</v>
      </c>
      <c r="D20" s="80">
        <v>39618631.550000004</v>
      </c>
    </row>
    <row r="21" spans="1:4" x14ac:dyDescent="0.2">
      <c r="A21" s="66"/>
      <c r="B21" s="74" t="s">
        <v>250</v>
      </c>
      <c r="C21" s="79" t="s">
        <v>356</v>
      </c>
      <c r="D21" s="87">
        <v>0</v>
      </c>
    </row>
    <row r="22" spans="1:4" x14ac:dyDescent="0.2">
      <c r="A22" s="66"/>
      <c r="B22" s="74" t="s">
        <v>294</v>
      </c>
      <c r="C22" s="79" t="s">
        <v>357</v>
      </c>
      <c r="D22" s="87">
        <v>0</v>
      </c>
    </row>
    <row r="23" spans="1:4" x14ac:dyDescent="0.2">
      <c r="A23" s="66"/>
      <c r="B23" s="74" t="s">
        <v>252</v>
      </c>
      <c r="C23" s="79" t="s">
        <v>358</v>
      </c>
      <c r="D23" s="87">
        <v>39297208.010000005</v>
      </c>
    </row>
    <row r="24" spans="1:4" x14ac:dyDescent="0.2">
      <c r="A24" s="66"/>
      <c r="B24" s="74" t="s">
        <v>253</v>
      </c>
      <c r="C24" s="79" t="s">
        <v>359</v>
      </c>
      <c r="D24" s="95" t="s">
        <v>267</v>
      </c>
    </row>
    <row r="25" spans="1:4" x14ac:dyDescent="0.2">
      <c r="A25" s="66"/>
      <c r="B25" s="74" t="s">
        <v>296</v>
      </c>
      <c r="C25" s="79" t="s">
        <v>360</v>
      </c>
      <c r="D25" s="87">
        <v>0</v>
      </c>
    </row>
    <row r="26" spans="1:4" x14ac:dyDescent="0.2">
      <c r="A26" s="66"/>
      <c r="B26" s="74" t="s">
        <v>361</v>
      </c>
      <c r="C26" s="79" t="s">
        <v>362</v>
      </c>
      <c r="D26" s="87">
        <v>321423.54000000004</v>
      </c>
    </row>
    <row r="27" spans="1:4" x14ac:dyDescent="0.2">
      <c r="A27" s="66"/>
      <c r="B27" s="71" t="s">
        <v>297</v>
      </c>
      <c r="C27" s="78" t="s">
        <v>363</v>
      </c>
      <c r="D27" s="95" t="s">
        <v>267</v>
      </c>
    </row>
    <row r="28" spans="1:4" x14ac:dyDescent="0.2">
      <c r="A28" s="66"/>
      <c r="B28" s="71" t="s">
        <v>298</v>
      </c>
      <c r="C28" s="78" t="s">
        <v>22</v>
      </c>
      <c r="D28" s="80">
        <v>0</v>
      </c>
    </row>
    <row r="29" spans="1:4" x14ac:dyDescent="0.2">
      <c r="A29" s="66"/>
      <c r="B29" s="74" t="s">
        <v>299</v>
      </c>
      <c r="C29" s="79" t="s">
        <v>237</v>
      </c>
      <c r="D29" s="87">
        <v>0</v>
      </c>
    </row>
    <row r="30" spans="1:4" x14ac:dyDescent="0.2">
      <c r="A30" s="66"/>
      <c r="B30" s="74" t="s">
        <v>364</v>
      </c>
      <c r="C30" s="79" t="s">
        <v>246</v>
      </c>
      <c r="D30" s="87">
        <v>0</v>
      </c>
    </row>
    <row r="31" spans="1:4" x14ac:dyDescent="0.2">
      <c r="A31" s="66"/>
      <c r="B31" s="74" t="s">
        <v>365</v>
      </c>
      <c r="C31" s="79" t="s">
        <v>255</v>
      </c>
      <c r="D31" s="87">
        <v>0</v>
      </c>
    </row>
    <row r="32" spans="1:4" ht="25.5" x14ac:dyDescent="0.2">
      <c r="A32" s="66"/>
      <c r="B32" s="74" t="s">
        <v>366</v>
      </c>
      <c r="C32" s="79" t="s">
        <v>367</v>
      </c>
      <c r="D32" s="87">
        <v>0</v>
      </c>
    </row>
    <row r="33" spans="1:4" x14ac:dyDescent="0.2">
      <c r="A33" s="66"/>
      <c r="B33" s="71" t="s">
        <v>304</v>
      </c>
      <c r="C33" s="78" t="s">
        <v>368</v>
      </c>
      <c r="D33" s="80">
        <v>11172349.77</v>
      </c>
    </row>
    <row r="34" spans="1:4" x14ac:dyDescent="0.2">
      <c r="A34" s="66"/>
      <c r="B34" s="71" t="s">
        <v>305</v>
      </c>
      <c r="C34" s="78" t="s">
        <v>369</v>
      </c>
      <c r="D34" s="80">
        <v>2490195.2800000003</v>
      </c>
    </row>
    <row r="35" spans="1:4" ht="25.5" x14ac:dyDescent="0.2">
      <c r="A35" s="66"/>
      <c r="B35" s="71" t="s">
        <v>307</v>
      </c>
      <c r="C35" s="78" t="s">
        <v>370</v>
      </c>
      <c r="D35" s="80">
        <v>0</v>
      </c>
    </row>
    <row r="36" spans="1:4" x14ac:dyDescent="0.2">
      <c r="A36" s="66"/>
      <c r="B36" s="74" t="s">
        <v>371</v>
      </c>
      <c r="C36" s="79" t="s">
        <v>255</v>
      </c>
      <c r="D36" s="87">
        <v>0</v>
      </c>
    </row>
    <row r="37" spans="1:4" x14ac:dyDescent="0.2">
      <c r="A37" s="66"/>
      <c r="B37" s="74" t="s">
        <v>372</v>
      </c>
      <c r="C37" s="79" t="s">
        <v>260</v>
      </c>
      <c r="D37" s="87">
        <v>0</v>
      </c>
    </row>
    <row r="38" spans="1:4" x14ac:dyDescent="0.2">
      <c r="A38" s="66"/>
      <c r="B38" s="74" t="s">
        <v>270</v>
      </c>
      <c r="C38" s="79" t="s">
        <v>295</v>
      </c>
      <c r="D38" s="87">
        <v>0</v>
      </c>
    </row>
    <row r="39" spans="1:4" x14ac:dyDescent="0.2">
      <c r="A39" s="66"/>
      <c r="B39" s="74" t="s">
        <v>272</v>
      </c>
      <c r="C39" s="79" t="s">
        <v>23</v>
      </c>
      <c r="D39" s="87">
        <v>0</v>
      </c>
    </row>
    <row r="40" spans="1:4" ht="25.5" x14ac:dyDescent="0.2">
      <c r="A40" s="66"/>
      <c r="B40" s="71" t="s">
        <v>273</v>
      </c>
      <c r="C40" s="78" t="s">
        <v>373</v>
      </c>
      <c r="D40" s="80">
        <v>0</v>
      </c>
    </row>
    <row r="41" spans="1:4" ht="25.5" x14ac:dyDescent="0.2">
      <c r="A41" s="66"/>
      <c r="B41" s="71" t="s">
        <v>374</v>
      </c>
      <c r="C41" s="78" t="s">
        <v>375</v>
      </c>
      <c r="D41" s="80">
        <v>0</v>
      </c>
    </row>
    <row r="42" spans="1:4" ht="25.5" x14ac:dyDescent="0.2">
      <c r="A42" s="66"/>
      <c r="B42" s="71" t="s">
        <v>274</v>
      </c>
      <c r="C42" s="78" t="s">
        <v>376</v>
      </c>
      <c r="D42" s="80">
        <v>0</v>
      </c>
    </row>
    <row r="43" spans="1:4" x14ac:dyDescent="0.2">
      <c r="A43" s="66"/>
      <c r="B43" s="71" t="s">
        <v>276</v>
      </c>
      <c r="C43" s="78" t="s">
        <v>377</v>
      </c>
      <c r="D43" s="95" t="s">
        <v>267</v>
      </c>
    </row>
    <row r="44" spans="1:4" x14ac:dyDescent="0.2">
      <c r="A44" s="66"/>
      <c r="B44" s="71" t="s">
        <v>277</v>
      </c>
      <c r="C44" s="78" t="s">
        <v>378</v>
      </c>
      <c r="D44" s="80">
        <v>11784569.929999255</v>
      </c>
    </row>
    <row r="45" spans="1:4" x14ac:dyDescent="0.2">
      <c r="A45" s="66"/>
      <c r="B45" s="71" t="s">
        <v>279</v>
      </c>
      <c r="C45" s="78" t="s">
        <v>379</v>
      </c>
      <c r="D45" s="80">
        <v>-620832.99000000011</v>
      </c>
    </row>
    <row r="46" spans="1:4" x14ac:dyDescent="0.2">
      <c r="A46" s="66"/>
      <c r="B46" s="71" t="s">
        <v>281</v>
      </c>
      <c r="C46" s="78" t="s">
        <v>380</v>
      </c>
      <c r="D46" s="80">
        <v>13765430.199999999</v>
      </c>
    </row>
    <row r="47" spans="1:4" x14ac:dyDescent="0.2">
      <c r="A47" s="66"/>
      <c r="B47" s="71" t="s">
        <v>283</v>
      </c>
      <c r="C47" s="78" t="s">
        <v>381</v>
      </c>
      <c r="D47" s="80">
        <v>17396651.789999999</v>
      </c>
    </row>
    <row r="48" spans="1:4" x14ac:dyDescent="0.2">
      <c r="A48" s="66"/>
      <c r="B48" s="71" t="s">
        <v>382</v>
      </c>
      <c r="C48" s="78" t="s">
        <v>383</v>
      </c>
      <c r="D48" s="80">
        <v>74978235.769999295</v>
      </c>
    </row>
    <row r="49" spans="1:4" ht="18.75" customHeight="1" x14ac:dyDescent="0.2">
      <c r="A49" s="66"/>
      <c r="B49" s="71" t="s">
        <v>285</v>
      </c>
      <c r="C49" s="78" t="s">
        <v>384</v>
      </c>
      <c r="D49" s="80">
        <v>33039486.000000004</v>
      </c>
    </row>
    <row r="50" spans="1:4" x14ac:dyDescent="0.2">
      <c r="A50" s="66"/>
      <c r="B50" s="74" t="s">
        <v>286</v>
      </c>
      <c r="C50" s="79" t="s">
        <v>385</v>
      </c>
      <c r="D50" s="87">
        <v>16413727.790000003</v>
      </c>
    </row>
    <row r="51" spans="1:4" x14ac:dyDescent="0.2">
      <c r="A51" s="66"/>
      <c r="B51" s="74" t="s">
        <v>288</v>
      </c>
      <c r="C51" s="79" t="s">
        <v>386</v>
      </c>
      <c r="D51" s="87">
        <v>16625758.210000001</v>
      </c>
    </row>
    <row r="52" spans="1:4" x14ac:dyDescent="0.2">
      <c r="A52" s="66"/>
      <c r="B52" s="71" t="s">
        <v>387</v>
      </c>
      <c r="C52" s="78" t="s">
        <v>388</v>
      </c>
      <c r="D52" s="80">
        <v>4677404.3899999987</v>
      </c>
    </row>
    <row r="53" spans="1:4" x14ac:dyDescent="0.2">
      <c r="A53" s="66"/>
      <c r="B53" s="74" t="s">
        <v>389</v>
      </c>
      <c r="C53" s="79" t="s">
        <v>390</v>
      </c>
      <c r="D53" s="87">
        <v>4429812.459999999</v>
      </c>
    </row>
    <row r="54" spans="1:4" x14ac:dyDescent="0.2">
      <c r="A54" s="66"/>
      <c r="B54" s="74" t="s">
        <v>391</v>
      </c>
      <c r="C54" s="79" t="s">
        <v>392</v>
      </c>
      <c r="D54" s="87">
        <v>0</v>
      </c>
    </row>
    <row r="55" spans="1:4" x14ac:dyDescent="0.2">
      <c r="A55" s="66"/>
      <c r="B55" s="74" t="s">
        <v>393</v>
      </c>
      <c r="C55" s="79" t="s">
        <v>394</v>
      </c>
      <c r="D55" s="87">
        <v>247591.93</v>
      </c>
    </row>
    <row r="56" spans="1:4" x14ac:dyDescent="0.2">
      <c r="A56" s="66"/>
      <c r="B56" s="71" t="s">
        <v>395</v>
      </c>
      <c r="C56" s="78" t="s">
        <v>396</v>
      </c>
      <c r="D56" s="80">
        <v>0</v>
      </c>
    </row>
    <row r="57" spans="1:4" x14ac:dyDescent="0.2">
      <c r="A57" s="66"/>
      <c r="B57" s="74" t="s">
        <v>397</v>
      </c>
      <c r="C57" s="79" t="s">
        <v>255</v>
      </c>
      <c r="D57" s="87">
        <v>0</v>
      </c>
    </row>
    <row r="58" spans="1:4" x14ac:dyDescent="0.2">
      <c r="A58" s="66"/>
      <c r="B58" s="74" t="s">
        <v>398</v>
      </c>
      <c r="C58" s="79" t="s">
        <v>260</v>
      </c>
      <c r="D58" s="87">
        <v>0</v>
      </c>
    </row>
    <row r="59" spans="1:4" x14ac:dyDescent="0.2">
      <c r="A59" s="66"/>
      <c r="B59" s="71" t="s">
        <v>399</v>
      </c>
      <c r="C59" s="78" t="s">
        <v>400</v>
      </c>
      <c r="D59" s="80">
        <v>-182033.47999999992</v>
      </c>
    </row>
    <row r="60" spans="1:4" x14ac:dyDescent="0.2">
      <c r="A60" s="66"/>
      <c r="B60" s="74" t="s">
        <v>401</v>
      </c>
      <c r="C60" s="79" t="s">
        <v>402</v>
      </c>
      <c r="D60" s="87">
        <v>-532593.89999999991</v>
      </c>
    </row>
    <row r="61" spans="1:4" x14ac:dyDescent="0.2">
      <c r="A61" s="66"/>
      <c r="B61" s="74" t="s">
        <v>403</v>
      </c>
      <c r="C61" s="79" t="s">
        <v>404</v>
      </c>
      <c r="D61" s="87">
        <v>350560.42</v>
      </c>
    </row>
    <row r="62" spans="1:4" ht="25.5" x14ac:dyDescent="0.2">
      <c r="A62" s="66"/>
      <c r="B62" s="71" t="s">
        <v>405</v>
      </c>
      <c r="C62" s="78" t="s">
        <v>406</v>
      </c>
      <c r="D62" s="80">
        <v>6663447.5799999991</v>
      </c>
    </row>
    <row r="63" spans="1:4" x14ac:dyDescent="0.2">
      <c r="A63" s="66"/>
      <c r="B63" s="74" t="s">
        <v>407</v>
      </c>
      <c r="C63" s="79" t="s">
        <v>408</v>
      </c>
      <c r="D63" s="87">
        <v>0</v>
      </c>
    </row>
    <row r="64" spans="1:4" x14ac:dyDescent="0.2">
      <c r="A64" s="66"/>
      <c r="B64" s="74" t="s">
        <v>409</v>
      </c>
      <c r="C64" s="79" t="s">
        <v>410</v>
      </c>
      <c r="D64" s="87">
        <v>6663447.5799999991</v>
      </c>
    </row>
    <row r="65" spans="1:4" ht="25.5" x14ac:dyDescent="0.2">
      <c r="A65" s="66"/>
      <c r="B65" s="71" t="s">
        <v>411</v>
      </c>
      <c r="C65" s="78" t="s">
        <v>412</v>
      </c>
      <c r="D65" s="80">
        <v>0</v>
      </c>
    </row>
    <row r="66" spans="1:4" x14ac:dyDescent="0.2">
      <c r="A66" s="66"/>
      <c r="B66" s="71" t="s">
        <v>413</v>
      </c>
      <c r="C66" s="78" t="s">
        <v>414</v>
      </c>
      <c r="D66" s="80">
        <v>230485.62</v>
      </c>
    </row>
    <row r="67" spans="1:4" x14ac:dyDescent="0.2">
      <c r="A67" s="66"/>
      <c r="B67" s="74" t="s">
        <v>415</v>
      </c>
      <c r="C67" s="79" t="s">
        <v>390</v>
      </c>
      <c r="D67" s="87">
        <v>0</v>
      </c>
    </row>
    <row r="68" spans="1:4" x14ac:dyDescent="0.2">
      <c r="A68" s="66"/>
      <c r="B68" s="74" t="s">
        <v>416</v>
      </c>
      <c r="C68" s="79" t="s">
        <v>392</v>
      </c>
      <c r="D68" s="87">
        <v>0</v>
      </c>
    </row>
    <row r="69" spans="1:4" x14ac:dyDescent="0.2">
      <c r="A69" s="66"/>
      <c r="B69" s="74" t="s">
        <v>417</v>
      </c>
      <c r="C69" s="79" t="s">
        <v>418</v>
      </c>
      <c r="D69" s="87">
        <v>0</v>
      </c>
    </row>
    <row r="70" spans="1:4" x14ac:dyDescent="0.2">
      <c r="A70" s="66"/>
      <c r="B70" s="74" t="s">
        <v>419</v>
      </c>
      <c r="C70" s="79" t="s">
        <v>394</v>
      </c>
      <c r="D70" s="87">
        <v>0</v>
      </c>
    </row>
    <row r="71" spans="1:4" x14ac:dyDescent="0.2">
      <c r="A71" s="66"/>
      <c r="B71" s="74" t="s">
        <v>420</v>
      </c>
      <c r="C71" s="79" t="s">
        <v>421</v>
      </c>
      <c r="D71" s="87">
        <v>230485.62</v>
      </c>
    </row>
    <row r="72" spans="1:4" x14ac:dyDescent="0.2">
      <c r="A72" s="66"/>
      <c r="B72" s="71" t="s">
        <v>422</v>
      </c>
      <c r="C72" s="78" t="s">
        <v>423</v>
      </c>
      <c r="D72" s="77" t="s">
        <v>267</v>
      </c>
    </row>
    <row r="73" spans="1:4" ht="25.5" x14ac:dyDescent="0.2">
      <c r="A73" s="66"/>
      <c r="B73" s="71" t="s">
        <v>424</v>
      </c>
      <c r="C73" s="78" t="s">
        <v>425</v>
      </c>
      <c r="D73" s="77" t="s">
        <v>267</v>
      </c>
    </row>
    <row r="74" spans="1:4" ht="25.5" x14ac:dyDescent="0.2">
      <c r="A74" s="66"/>
      <c r="B74" s="71" t="s">
        <v>426</v>
      </c>
      <c r="C74" s="78" t="s">
        <v>427</v>
      </c>
      <c r="D74" s="80">
        <v>0</v>
      </c>
    </row>
    <row r="75" spans="1:4" x14ac:dyDescent="0.2">
      <c r="A75" s="66"/>
      <c r="B75" s="71" t="s">
        <v>428</v>
      </c>
      <c r="C75" s="78" t="s">
        <v>429</v>
      </c>
      <c r="D75" s="80">
        <v>30549445.659999292</v>
      </c>
    </row>
    <row r="76" spans="1:4" x14ac:dyDescent="0.2">
      <c r="A76" s="66"/>
      <c r="B76" s="71" t="s">
        <v>430</v>
      </c>
      <c r="C76" s="78" t="s">
        <v>431</v>
      </c>
      <c r="D76" s="87">
        <v>3887257.74</v>
      </c>
    </row>
    <row r="77" spans="1:4" x14ac:dyDescent="0.2">
      <c r="A77" s="66"/>
      <c r="B77" s="71" t="s">
        <v>432</v>
      </c>
      <c r="C77" s="78" t="s">
        <v>433</v>
      </c>
      <c r="D77" s="87">
        <v>26662187.919999294</v>
      </c>
    </row>
    <row r="78" spans="1:4" x14ac:dyDescent="0.2">
      <c r="A78" s="66"/>
      <c r="B78" s="71" t="s">
        <v>434</v>
      </c>
      <c r="C78" s="78" t="s">
        <v>435</v>
      </c>
      <c r="D78" s="87">
        <v>0</v>
      </c>
    </row>
    <row r="79" spans="1:4" x14ac:dyDescent="0.2">
      <c r="A79" s="66"/>
      <c r="B79" s="71" t="s">
        <v>436</v>
      </c>
      <c r="C79" s="78" t="s">
        <v>437</v>
      </c>
      <c r="D79" s="87">
        <v>0</v>
      </c>
    </row>
    <row r="80" spans="1:4" x14ac:dyDescent="0.2">
      <c r="A80" s="66"/>
      <c r="B80" s="71" t="s">
        <v>438</v>
      </c>
      <c r="C80" s="78" t="s">
        <v>439</v>
      </c>
      <c r="D80" s="87">
        <v>0</v>
      </c>
    </row>
    <row r="81" spans="1:4" x14ac:dyDescent="0.2">
      <c r="A81" s="66"/>
      <c r="B81" s="71" t="s">
        <v>440</v>
      </c>
      <c r="C81" s="78" t="s">
        <v>441</v>
      </c>
      <c r="D81" s="87">
        <v>26662187.919999294</v>
      </c>
    </row>
    <row r="82" spans="1:4" x14ac:dyDescent="0.2">
      <c r="A82" s="66"/>
      <c r="B82" s="74" t="s">
        <v>442</v>
      </c>
      <c r="C82" s="79" t="s">
        <v>443</v>
      </c>
      <c r="D82" s="95" t="s">
        <v>267</v>
      </c>
    </row>
    <row r="83" spans="1:4" x14ac:dyDescent="0.2">
      <c r="A83" s="66"/>
      <c r="B83" s="74" t="s">
        <v>444</v>
      </c>
      <c r="C83" s="79" t="s">
        <v>445</v>
      </c>
      <c r="D83" s="95" t="s">
        <v>267</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2018-06-14T09:21:39Z</dcterms:modified>
</cp:coreProperties>
</file>